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ohn.W\Documents\Dreamweaver-Sites\chiltrix\hydronic-air-handler\"/>
    </mc:Choice>
  </mc:AlternateContent>
  <xr:revisionPtr revIDLastSave="0" documentId="8_{EFFA45E0-555C-4C66-9955-C8499E664578}" xr6:coauthVersionLast="43" xr6:coauthVersionMax="43" xr10:uidLastSave="{00000000-0000-0000-0000-000000000000}"/>
  <bookViews>
    <workbookView xWindow="28680" yWindow="3540" windowWidth="29040" windowHeight="15840" xr2:uid="{00000000-000D-0000-FFFF-FFFF00000000}"/>
  </bookViews>
  <sheets>
    <sheet name="EWT49F" sheetId="1" r:id="rId1"/>
    <sheet name="EWT54F" sheetId="2" r:id="rId2"/>
    <sheet name="Sheet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0" i="3" l="1"/>
  <c r="W49" i="3"/>
  <c r="W50" i="3" s="1"/>
  <c r="V49" i="3"/>
  <c r="V50" i="3" s="1"/>
  <c r="U49" i="3"/>
  <c r="U50" i="3" s="1"/>
  <c r="T49" i="3"/>
  <c r="T50" i="3" s="1"/>
  <c r="S49" i="3"/>
  <c r="S50" i="3" s="1"/>
  <c r="R49" i="3"/>
  <c r="Q49" i="3"/>
  <c r="Q50" i="3" s="1"/>
  <c r="P49" i="3"/>
  <c r="P50" i="3" s="1"/>
  <c r="O49" i="3"/>
  <c r="O50" i="3" s="1"/>
  <c r="N49" i="3"/>
  <c r="N50" i="3" s="1"/>
  <c r="M49" i="3"/>
  <c r="M50" i="3" s="1"/>
  <c r="L49" i="3"/>
  <c r="L50" i="3" s="1"/>
  <c r="K49" i="3"/>
  <c r="K50" i="3" s="1"/>
  <c r="J49" i="3"/>
  <c r="J50" i="3" s="1"/>
  <c r="I49" i="3"/>
  <c r="I50" i="3" s="1"/>
  <c r="H49" i="3"/>
  <c r="H50" i="3" s="1"/>
  <c r="G49" i="3"/>
  <c r="G50" i="3" s="1"/>
  <c r="F49" i="3"/>
  <c r="F50" i="3" s="1"/>
  <c r="E49" i="3"/>
  <c r="E50" i="3" s="1"/>
  <c r="D49" i="3"/>
  <c r="D50" i="3" s="1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V50" i="2" l="1"/>
  <c r="P50" i="2"/>
  <c r="H50" i="2"/>
  <c r="F50" i="2"/>
  <c r="W49" i="2"/>
  <c r="W50" i="2" s="1"/>
  <c r="V49" i="2"/>
  <c r="U49" i="2"/>
  <c r="U50" i="2" s="1"/>
  <c r="T49" i="2"/>
  <c r="T50" i="2" s="1"/>
  <c r="S49" i="2"/>
  <c r="S50" i="2" s="1"/>
  <c r="R49" i="2"/>
  <c r="R50" i="2" s="1"/>
  <c r="Q49" i="2"/>
  <c r="Q50" i="2" s="1"/>
  <c r="P49" i="2"/>
  <c r="O49" i="2"/>
  <c r="O50" i="2" s="1"/>
  <c r="N49" i="2"/>
  <c r="N50" i="2" s="1"/>
  <c r="M49" i="2"/>
  <c r="M50" i="2" s="1"/>
  <c r="L49" i="2"/>
  <c r="L50" i="2" s="1"/>
  <c r="K49" i="2"/>
  <c r="K50" i="2" s="1"/>
  <c r="J49" i="2"/>
  <c r="J50" i="2" s="1"/>
  <c r="I49" i="2"/>
  <c r="I50" i="2" s="1"/>
  <c r="H49" i="2"/>
  <c r="G49" i="2"/>
  <c r="G50" i="2" s="1"/>
  <c r="F49" i="2"/>
  <c r="E49" i="2"/>
  <c r="E50" i="2" s="1"/>
  <c r="D49" i="2"/>
  <c r="D50" i="2" s="1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U49" i="1" l="1"/>
  <c r="U50" i="1" s="1"/>
  <c r="U48" i="1"/>
  <c r="U44" i="1"/>
  <c r="U39" i="1"/>
  <c r="U37" i="1"/>
  <c r="U35" i="1"/>
  <c r="U28" i="1"/>
  <c r="U25" i="1"/>
  <c r="S49" i="1"/>
  <c r="S50" i="1" s="1"/>
  <c r="S48" i="1"/>
  <c r="S44" i="1"/>
  <c r="S39" i="1"/>
  <c r="S37" i="1"/>
  <c r="S35" i="1"/>
  <c r="S28" i="1"/>
  <c r="S25" i="1"/>
  <c r="T49" i="1"/>
  <c r="T50" i="1" s="1"/>
  <c r="T48" i="1"/>
  <c r="T44" i="1"/>
  <c r="T39" i="1"/>
  <c r="T37" i="1"/>
  <c r="T35" i="1"/>
  <c r="T28" i="1"/>
  <c r="T25" i="1"/>
  <c r="E48" i="1" l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V48" i="1"/>
  <c r="W48" i="1"/>
  <c r="E49" i="1"/>
  <c r="F49" i="1"/>
  <c r="G49" i="1"/>
  <c r="H49" i="1"/>
  <c r="H50" i="1" s="1"/>
  <c r="I49" i="1"/>
  <c r="I50" i="1" s="1"/>
  <c r="J49" i="1"/>
  <c r="J50" i="1" s="1"/>
  <c r="K49" i="1"/>
  <c r="K50" i="1" s="1"/>
  <c r="L49" i="1"/>
  <c r="L50" i="1" s="1"/>
  <c r="M49" i="1"/>
  <c r="M50" i="1" s="1"/>
  <c r="N49" i="1"/>
  <c r="N50" i="1" s="1"/>
  <c r="O49" i="1"/>
  <c r="O50" i="1" s="1"/>
  <c r="P49" i="1"/>
  <c r="P50" i="1" s="1"/>
  <c r="Q49" i="1"/>
  <c r="Q50" i="1" s="1"/>
  <c r="R49" i="1"/>
  <c r="R50" i="1" s="1"/>
  <c r="V49" i="1"/>
  <c r="V50" i="1" s="1"/>
  <c r="W49" i="1"/>
  <c r="W50" i="1" s="1"/>
  <c r="E50" i="1"/>
  <c r="F50" i="1"/>
  <c r="G50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V39" i="1"/>
  <c r="W39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V44" i="1"/>
  <c r="W4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V35" i="1"/>
  <c r="W35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V37" i="1"/>
  <c r="W37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V25" i="1"/>
  <c r="W25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V28" i="1"/>
  <c r="W28" i="1"/>
  <c r="D35" i="1"/>
  <c r="D25" i="1"/>
  <c r="D49" i="1"/>
  <c r="D50" i="1" l="1"/>
  <c r="D48" i="1"/>
  <c r="D44" i="1"/>
  <c r="D39" i="1"/>
  <c r="D37" i="1"/>
  <c r="D28" i="1"/>
</calcChain>
</file>

<file path=xl/sharedStrings.xml><?xml version="1.0" encoding="utf-8"?>
<sst xmlns="http://schemas.openxmlformats.org/spreadsheetml/2006/main" count="698" uniqueCount="67">
  <si>
    <t xml:space="preserve">PROJECT NAME:   </t>
  </si>
  <si>
    <t xml:space="preserve"> </t>
  </si>
  <si>
    <t xml:space="preserve">CONTRACTOR:   </t>
  </si>
  <si>
    <t xml:space="preserve">LOCATION:   </t>
  </si>
  <si>
    <t xml:space="preserve">SUBMITTED BY:  </t>
  </si>
  <si>
    <t>BRAD WASHBURN</t>
  </si>
  <si>
    <t xml:space="preserve">ENGINEER:  </t>
  </si>
  <si>
    <t xml:space="preserve">DATE:    </t>
  </si>
  <si>
    <t>QTY</t>
  </si>
  <si>
    <t>MODEL</t>
  </si>
  <si>
    <t>BLOWER PERFORMANCE</t>
  </si>
  <si>
    <t>TOTAL SUPPLY AIR</t>
  </si>
  <si>
    <t>CFM</t>
  </si>
  <si>
    <t>ESP</t>
  </si>
  <si>
    <t>IWC</t>
  </si>
  <si>
    <t>FAN SPEED</t>
  </si>
  <si>
    <t>ENTERING AIR TEMP.</t>
  </si>
  <si>
    <t>DB °F</t>
  </si>
  <si>
    <t>WB °F</t>
  </si>
  <si>
    <t>COOLING PERFORMANCE</t>
  </si>
  <si>
    <t xml:space="preserve">TOTAL CAPACITY </t>
  </si>
  <si>
    <t>MBH</t>
  </si>
  <si>
    <t xml:space="preserve">SENSIBLE CAPACITY </t>
  </si>
  <si>
    <t>LATENT CAPACITY</t>
  </si>
  <si>
    <t>LEAVING AIR TEMP.</t>
  </si>
  <si>
    <t>ENTERING WATER TEMP.</t>
  </si>
  <si>
    <t>°F</t>
  </si>
  <si>
    <t>LEAVING WATER TEMP</t>
  </si>
  <si>
    <t>DELTA T</t>
  </si>
  <si>
    <t>WATER FLOW RATE</t>
  </si>
  <si>
    <t>GPM</t>
  </si>
  <si>
    <t>WATER PD</t>
  </si>
  <si>
    <t>FT. WTR</t>
  </si>
  <si>
    <t>ELECTRIC HEAT</t>
  </si>
  <si>
    <t>CAPACITY</t>
  </si>
  <si>
    <t>KW</t>
  </si>
  <si>
    <t>POWER SUPPLY</t>
  </si>
  <si>
    <t>V/PH/HZ</t>
  </si>
  <si>
    <t>RATED LOAD</t>
  </si>
  <si>
    <t>AMPS</t>
  </si>
  <si>
    <t>HOT WATER</t>
  </si>
  <si>
    <t>MOTOR DATA</t>
  </si>
  <si>
    <t>MOTOR RATING</t>
  </si>
  <si>
    <t>HP</t>
  </si>
  <si>
    <t>AMP RATING</t>
  </si>
  <si>
    <t xml:space="preserve"> ELECTRICAL DATA</t>
  </si>
  <si>
    <t xml:space="preserve">TOTAL </t>
  </si>
  <si>
    <t>MIN. CIRCUIT AMPACITY</t>
  </si>
  <si>
    <t>MCA</t>
  </si>
  <si>
    <t>MAX FUSE</t>
  </si>
  <si>
    <t>MOCP</t>
  </si>
  <si>
    <t xml:space="preserve">BELT DRIVE KIT # </t>
  </si>
  <si>
    <t>HEATING PERFORMANCE</t>
  </si>
  <si>
    <t>HBC - 49 degree EWT</t>
  </si>
  <si>
    <t>4HBXC3</t>
  </si>
  <si>
    <t>4HBCX3</t>
  </si>
  <si>
    <t>6HBCX3</t>
  </si>
  <si>
    <t>8HBCX3</t>
  </si>
  <si>
    <t>10HBCX3</t>
  </si>
  <si>
    <t>12HBCX3</t>
  </si>
  <si>
    <t>*</t>
  </si>
  <si>
    <t>N/A</t>
  </si>
  <si>
    <t>120/1/60</t>
  </si>
  <si>
    <t>HBC - 54 degree EWT</t>
  </si>
  <si>
    <t>HBC - 59 degree EWT</t>
  </si>
  <si>
    <t>Chiltrix- Special Data For DHC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</si>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</sst>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36"/>
      <name val="Arial Black"/>
      <family val="2"/>
    </font>
    <font>
      <b/>
      <sz val="10"/>
      <name val="Arial"/>
      <family val="2"/>
    </font>
    <font>
      <sz val="7.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FC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9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3" borderId="9" xfId="0" applyNumberFormat="1" applyFont="1" applyFill="1" applyBorder="1" applyAlignment="1">
      <alignment horizontal="center" vertical="center"/>
    </xf>
    <xf numFmtId="165" fontId="1" fillId="5" borderId="9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7" borderId="9" xfId="0" applyNumberFormat="1" applyFont="1" applyFill="1" applyBorder="1" applyAlignment="1">
      <alignment horizontal="center" vertical="center"/>
    </xf>
    <xf numFmtId="165" fontId="1" fillId="8" borderId="9" xfId="0" applyNumberFormat="1" applyFont="1" applyFill="1" applyBorder="1" applyAlignment="1">
      <alignment horizontal="center" vertical="center"/>
    </xf>
    <xf numFmtId="165" fontId="1" fillId="9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3" fontId="1" fillId="0" borderId="9" xfId="0" applyNumberFormat="1" applyFont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2" fontId="1" fillId="10" borderId="9" xfId="0" applyNumberFormat="1" applyFont="1" applyFill="1" applyBorder="1" applyAlignment="1">
      <alignment horizontal="center" vertical="center"/>
    </xf>
    <xf numFmtId="165" fontId="1" fillId="11" borderId="9" xfId="0" applyNumberFormat="1" applyFont="1" applyFill="1" applyBorder="1" applyAlignment="1">
      <alignment horizontal="center" vertical="center"/>
    </xf>
    <xf numFmtId="0" fontId="1" fillId="11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65" fontId="1" fillId="0" borderId="9" xfId="0" applyNumberFormat="1" applyFont="1" applyBorder="1" applyAlignment="1">
      <alignment horizontal="left" vertical="center"/>
    </xf>
    <xf numFmtId="165" fontId="1" fillId="0" borderId="11" xfId="0" applyNumberFormat="1" applyFont="1" applyBorder="1" applyAlignment="1">
      <alignment horizontal="left" vertical="center"/>
    </xf>
    <xf numFmtId="165" fontId="1" fillId="0" borderId="13" xfId="0" applyNumberFormat="1" applyFont="1" applyBorder="1" applyAlignment="1">
      <alignment horizontal="left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8"/>
  <sheetViews>
    <sheetView tabSelected="1" zoomScale="112" zoomScaleNormal="112" workbookViewId="0">
      <pane ySplit="9" topLeftCell="A10" activePane="bottomLeft" state="frozen"/>
      <selection pane="bottomLeft" activeCell="A53" sqref="A53:W54"/>
    </sheetView>
  </sheetViews>
  <sheetFormatPr defaultRowHeight="14.25" x14ac:dyDescent="0.25"/>
  <cols>
    <col min="1" max="2" width="9.7109375" style="19" customWidth="1"/>
    <col min="3" max="3" width="8.7109375" style="15" customWidth="1"/>
    <col min="4" max="15" width="10.28515625" style="15" customWidth="1"/>
    <col min="16" max="18" width="10.28515625" style="20" customWidth="1"/>
    <col min="19" max="21" width="10.28515625" style="30" customWidth="1"/>
    <col min="22" max="23" width="10.28515625" style="20" customWidth="1"/>
    <col min="24" max="263" width="9.140625" style="20"/>
    <col min="264" max="276" width="8.7109375" style="20" customWidth="1"/>
    <col min="277" max="519" width="9.140625" style="20"/>
    <col min="520" max="532" width="8.7109375" style="20" customWidth="1"/>
    <col min="533" max="775" width="9.140625" style="20"/>
    <col min="776" max="788" width="8.7109375" style="20" customWidth="1"/>
    <col min="789" max="1031" width="9.140625" style="20"/>
    <col min="1032" max="1044" width="8.7109375" style="20" customWidth="1"/>
    <col min="1045" max="1287" width="9.140625" style="20"/>
    <col min="1288" max="1300" width="8.7109375" style="20" customWidth="1"/>
    <col min="1301" max="1543" width="9.140625" style="20"/>
    <col min="1544" max="1556" width="8.7109375" style="20" customWidth="1"/>
    <col min="1557" max="1799" width="9.140625" style="20"/>
    <col min="1800" max="1812" width="8.7109375" style="20" customWidth="1"/>
    <col min="1813" max="2055" width="9.140625" style="20"/>
    <col min="2056" max="2068" width="8.7109375" style="20" customWidth="1"/>
    <col min="2069" max="2311" width="9.140625" style="20"/>
    <col min="2312" max="2324" width="8.7109375" style="20" customWidth="1"/>
    <col min="2325" max="2567" width="9.140625" style="20"/>
    <col min="2568" max="2580" width="8.7109375" style="20" customWidth="1"/>
    <col min="2581" max="2823" width="9.140625" style="20"/>
    <col min="2824" max="2836" width="8.7109375" style="20" customWidth="1"/>
    <col min="2837" max="3079" width="9.140625" style="20"/>
    <col min="3080" max="3092" width="8.7109375" style="20" customWidth="1"/>
    <col min="3093" max="3335" width="9.140625" style="20"/>
    <col min="3336" max="3348" width="8.7109375" style="20" customWidth="1"/>
    <col min="3349" max="3591" width="9.140625" style="20"/>
    <col min="3592" max="3604" width="8.7109375" style="20" customWidth="1"/>
    <col min="3605" max="3847" width="9.140625" style="20"/>
    <col min="3848" max="3860" width="8.7109375" style="20" customWidth="1"/>
    <col min="3861" max="4103" width="9.140625" style="20"/>
    <col min="4104" max="4116" width="8.7109375" style="20" customWidth="1"/>
    <col min="4117" max="4359" width="9.140625" style="20"/>
    <col min="4360" max="4372" width="8.7109375" style="20" customWidth="1"/>
    <col min="4373" max="4615" width="9.140625" style="20"/>
    <col min="4616" max="4628" width="8.7109375" style="20" customWidth="1"/>
    <col min="4629" max="4871" width="9.140625" style="20"/>
    <col min="4872" max="4884" width="8.7109375" style="20" customWidth="1"/>
    <col min="4885" max="5127" width="9.140625" style="20"/>
    <col min="5128" max="5140" width="8.7109375" style="20" customWidth="1"/>
    <col min="5141" max="5383" width="9.140625" style="20"/>
    <col min="5384" max="5396" width="8.7109375" style="20" customWidth="1"/>
    <col min="5397" max="5639" width="9.140625" style="20"/>
    <col min="5640" max="5652" width="8.7109375" style="20" customWidth="1"/>
    <col min="5653" max="5895" width="9.140625" style="20"/>
    <col min="5896" max="5908" width="8.7109375" style="20" customWidth="1"/>
    <col min="5909" max="6151" width="9.140625" style="20"/>
    <col min="6152" max="6164" width="8.7109375" style="20" customWidth="1"/>
    <col min="6165" max="6407" width="9.140625" style="20"/>
    <col min="6408" max="6420" width="8.7109375" style="20" customWidth="1"/>
    <col min="6421" max="6663" width="9.140625" style="20"/>
    <col min="6664" max="6676" width="8.7109375" style="20" customWidth="1"/>
    <col min="6677" max="6919" width="9.140625" style="20"/>
    <col min="6920" max="6932" width="8.7109375" style="20" customWidth="1"/>
    <col min="6933" max="7175" width="9.140625" style="20"/>
    <col min="7176" max="7188" width="8.7109375" style="20" customWidth="1"/>
    <col min="7189" max="7431" width="9.140625" style="20"/>
    <col min="7432" max="7444" width="8.7109375" style="20" customWidth="1"/>
    <col min="7445" max="7687" width="9.140625" style="20"/>
    <col min="7688" max="7700" width="8.7109375" style="20" customWidth="1"/>
    <col min="7701" max="7943" width="9.140625" style="20"/>
    <col min="7944" max="7956" width="8.7109375" style="20" customWidth="1"/>
    <col min="7957" max="8199" width="9.140625" style="20"/>
    <col min="8200" max="8212" width="8.7109375" style="20" customWidth="1"/>
    <col min="8213" max="8455" width="9.140625" style="20"/>
    <col min="8456" max="8468" width="8.7109375" style="20" customWidth="1"/>
    <col min="8469" max="8711" width="9.140625" style="20"/>
    <col min="8712" max="8724" width="8.7109375" style="20" customWidth="1"/>
    <col min="8725" max="8967" width="9.140625" style="20"/>
    <col min="8968" max="8980" width="8.7109375" style="20" customWidth="1"/>
    <col min="8981" max="9223" width="9.140625" style="20"/>
    <col min="9224" max="9236" width="8.7109375" style="20" customWidth="1"/>
    <col min="9237" max="9479" width="9.140625" style="20"/>
    <col min="9480" max="9492" width="8.7109375" style="20" customWidth="1"/>
    <col min="9493" max="9735" width="9.140625" style="20"/>
    <col min="9736" max="9748" width="8.7109375" style="20" customWidth="1"/>
    <col min="9749" max="9991" width="9.140625" style="20"/>
    <col min="9992" max="10004" width="8.7109375" style="20" customWidth="1"/>
    <col min="10005" max="10247" width="9.140625" style="20"/>
    <col min="10248" max="10260" width="8.7109375" style="20" customWidth="1"/>
    <col min="10261" max="10503" width="9.140625" style="20"/>
    <col min="10504" max="10516" width="8.7109375" style="20" customWidth="1"/>
    <col min="10517" max="10759" width="9.140625" style="20"/>
    <col min="10760" max="10772" width="8.7109375" style="20" customWidth="1"/>
    <col min="10773" max="11015" width="9.140625" style="20"/>
    <col min="11016" max="11028" width="8.7109375" style="20" customWidth="1"/>
    <col min="11029" max="11271" width="9.140625" style="20"/>
    <col min="11272" max="11284" width="8.7109375" style="20" customWidth="1"/>
    <col min="11285" max="11527" width="9.140625" style="20"/>
    <col min="11528" max="11540" width="8.7109375" style="20" customWidth="1"/>
    <col min="11541" max="11783" width="9.140625" style="20"/>
    <col min="11784" max="11796" width="8.7109375" style="20" customWidth="1"/>
    <col min="11797" max="12039" width="9.140625" style="20"/>
    <col min="12040" max="12052" width="8.7109375" style="20" customWidth="1"/>
    <col min="12053" max="12295" width="9.140625" style="20"/>
    <col min="12296" max="12308" width="8.7109375" style="20" customWidth="1"/>
    <col min="12309" max="12551" width="9.140625" style="20"/>
    <col min="12552" max="12564" width="8.7109375" style="20" customWidth="1"/>
    <col min="12565" max="12807" width="9.140625" style="20"/>
    <col min="12808" max="12820" width="8.7109375" style="20" customWidth="1"/>
    <col min="12821" max="13063" width="9.140625" style="20"/>
    <col min="13064" max="13076" width="8.7109375" style="20" customWidth="1"/>
    <col min="13077" max="13319" width="9.140625" style="20"/>
    <col min="13320" max="13332" width="8.7109375" style="20" customWidth="1"/>
    <col min="13333" max="13575" width="9.140625" style="20"/>
    <col min="13576" max="13588" width="8.7109375" style="20" customWidth="1"/>
    <col min="13589" max="13831" width="9.140625" style="20"/>
    <col min="13832" max="13844" width="8.7109375" style="20" customWidth="1"/>
    <col min="13845" max="14087" width="9.140625" style="20"/>
    <col min="14088" max="14100" width="8.7109375" style="20" customWidth="1"/>
    <col min="14101" max="14343" width="9.140625" style="20"/>
    <col min="14344" max="14356" width="8.7109375" style="20" customWidth="1"/>
    <col min="14357" max="14599" width="9.140625" style="20"/>
    <col min="14600" max="14612" width="8.7109375" style="20" customWidth="1"/>
    <col min="14613" max="14855" width="9.140625" style="20"/>
    <col min="14856" max="14868" width="8.7109375" style="20" customWidth="1"/>
    <col min="14869" max="15111" width="9.140625" style="20"/>
    <col min="15112" max="15124" width="8.7109375" style="20" customWidth="1"/>
    <col min="15125" max="15367" width="9.140625" style="20"/>
    <col min="15368" max="15380" width="8.7109375" style="20" customWidth="1"/>
    <col min="15381" max="15623" width="9.140625" style="20"/>
    <col min="15624" max="15636" width="8.7109375" style="20" customWidth="1"/>
    <col min="15637" max="15879" width="9.140625" style="20"/>
    <col min="15880" max="15892" width="8.7109375" style="20" customWidth="1"/>
    <col min="15893" max="16135" width="9.140625" style="20"/>
    <col min="16136" max="16148" width="8.7109375" style="20" customWidth="1"/>
    <col min="16149" max="16384" width="9.140625" style="20"/>
  </cols>
  <sheetData>
    <row r="1" spans="1:23" ht="17.100000000000001" customHeight="1" x14ac:dyDescent="0.25">
      <c r="A1" s="36" t="s">
        <v>1</v>
      </c>
      <c r="B1" s="37"/>
      <c r="C1" s="37"/>
      <c r="D1" s="37"/>
      <c r="E1" s="37"/>
      <c r="F1" s="43" t="s">
        <v>65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</row>
    <row r="2" spans="1:23" ht="17.100000000000001" customHeight="1" x14ac:dyDescent="0.25">
      <c r="A2" s="38"/>
      <c r="B2" s="39"/>
      <c r="C2" s="39"/>
      <c r="D2" s="39"/>
      <c r="E2" s="40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7.100000000000001" customHeight="1" x14ac:dyDescent="0.25">
      <c r="A3" s="38"/>
      <c r="B3" s="39"/>
      <c r="C3" s="39"/>
      <c r="D3" s="39"/>
      <c r="E3" s="40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7.100000000000001" customHeight="1" x14ac:dyDescent="0.25">
      <c r="A4" s="41"/>
      <c r="B4" s="42"/>
      <c r="C4" s="42"/>
      <c r="D4" s="42"/>
      <c r="E4" s="42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3" s="21" customFormat="1" ht="15.95" customHeight="1" x14ac:dyDescent="0.25">
      <c r="A5" s="49" t="s">
        <v>0</v>
      </c>
      <c r="B5" s="49"/>
      <c r="C5" s="49" t="s">
        <v>53</v>
      </c>
      <c r="D5" s="49"/>
      <c r="E5" s="49"/>
      <c r="F5" s="50"/>
      <c r="G5" s="50"/>
      <c r="H5" s="50" t="s">
        <v>2</v>
      </c>
      <c r="I5" s="50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21" customFormat="1" ht="15.95" customHeight="1" x14ac:dyDescent="0.25">
      <c r="A6" s="49" t="s">
        <v>3</v>
      </c>
      <c r="B6" s="49"/>
      <c r="C6" s="49" t="s">
        <v>1</v>
      </c>
      <c r="D6" s="49"/>
      <c r="E6" s="49"/>
      <c r="F6" s="49"/>
      <c r="G6" s="49"/>
      <c r="H6" s="49" t="s">
        <v>4</v>
      </c>
      <c r="I6" s="49"/>
      <c r="J6" s="62" t="s">
        <v>5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</row>
    <row r="7" spans="1:23" s="21" customFormat="1" ht="15.95" customHeight="1" x14ac:dyDescent="0.25">
      <c r="A7" s="49" t="s">
        <v>6</v>
      </c>
      <c r="B7" s="49"/>
      <c r="C7" s="49"/>
      <c r="D7" s="49"/>
      <c r="E7" s="49"/>
      <c r="F7" s="49"/>
      <c r="G7" s="49"/>
      <c r="H7" s="33" t="s">
        <v>7</v>
      </c>
      <c r="I7" s="34"/>
      <c r="J7" s="35">
        <v>43598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s="22" customFormat="1" ht="15.95" customHeight="1" x14ac:dyDescent="0.25">
      <c r="A8" s="56" t="s">
        <v>1</v>
      </c>
      <c r="B8" s="57"/>
      <c r="C8" s="1" t="s">
        <v>9</v>
      </c>
      <c r="D8" s="3" t="s">
        <v>54</v>
      </c>
      <c r="E8" s="3" t="s">
        <v>55</v>
      </c>
      <c r="F8" s="3" t="s">
        <v>55</v>
      </c>
      <c r="G8" s="3" t="s">
        <v>55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58</v>
      </c>
      <c r="Q8" s="3" t="s">
        <v>58</v>
      </c>
      <c r="R8" s="3" t="s">
        <v>58</v>
      </c>
      <c r="S8" s="3" t="s">
        <v>58</v>
      </c>
      <c r="T8" s="3" t="s">
        <v>59</v>
      </c>
      <c r="U8" s="3" t="s">
        <v>59</v>
      </c>
      <c r="V8" s="3" t="s">
        <v>59</v>
      </c>
      <c r="W8" s="3" t="s">
        <v>59</v>
      </c>
    </row>
    <row r="9" spans="1:23" s="22" customFormat="1" ht="15.95" customHeight="1" x14ac:dyDescent="0.25">
      <c r="A9" s="58"/>
      <c r="B9" s="59"/>
      <c r="C9" s="1" t="s">
        <v>8</v>
      </c>
      <c r="D9" s="2" t="s">
        <v>60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  <c r="Q9" s="2" t="s">
        <v>60</v>
      </c>
      <c r="R9" s="2" t="s">
        <v>60</v>
      </c>
      <c r="S9" s="2" t="s">
        <v>60</v>
      </c>
      <c r="T9" s="2" t="s">
        <v>60</v>
      </c>
      <c r="U9" s="2" t="s">
        <v>60</v>
      </c>
      <c r="V9" s="2" t="s">
        <v>60</v>
      </c>
      <c r="W9" s="2" t="s">
        <v>60</v>
      </c>
    </row>
    <row r="10" spans="1:23" s="22" customFormat="1" ht="15.95" customHeight="1" x14ac:dyDescent="0.25">
      <c r="A10" s="52" t="s">
        <v>10</v>
      </c>
      <c r="B10" s="52"/>
      <c r="C10" s="52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5"/>
    </row>
    <row r="11" spans="1:23" s="4" customFormat="1" ht="15.95" customHeight="1" x14ac:dyDescent="0.25">
      <c r="A11" s="60" t="s">
        <v>11</v>
      </c>
      <c r="B11" s="60"/>
      <c r="C11" s="2" t="s">
        <v>12</v>
      </c>
      <c r="D11" s="26">
        <v>400</v>
      </c>
      <c r="E11" s="26">
        <v>400</v>
      </c>
      <c r="F11" s="26">
        <v>400</v>
      </c>
      <c r="G11" s="26">
        <v>400</v>
      </c>
      <c r="H11" s="26">
        <v>600</v>
      </c>
      <c r="I11" s="26">
        <v>600</v>
      </c>
      <c r="J11" s="26">
        <v>600</v>
      </c>
      <c r="K11" s="26">
        <v>600</v>
      </c>
      <c r="L11" s="26">
        <v>800</v>
      </c>
      <c r="M11" s="26">
        <v>800</v>
      </c>
      <c r="N11" s="26">
        <v>800</v>
      </c>
      <c r="O11" s="26">
        <v>800</v>
      </c>
      <c r="P11" s="26">
        <v>1000</v>
      </c>
      <c r="Q11" s="26">
        <v>1000</v>
      </c>
      <c r="R11" s="26">
        <v>1000</v>
      </c>
      <c r="S11" s="26">
        <v>1000</v>
      </c>
      <c r="T11" s="26">
        <v>1200</v>
      </c>
      <c r="U11" s="26">
        <v>1200</v>
      </c>
      <c r="V11" s="26">
        <v>1200</v>
      </c>
      <c r="W11" s="26">
        <v>1200</v>
      </c>
    </row>
    <row r="12" spans="1:23" s="6" customFormat="1" ht="15.95" hidden="1" customHeight="1" x14ac:dyDescent="0.25">
      <c r="A12" s="61" t="s">
        <v>13</v>
      </c>
      <c r="B12" s="61"/>
      <c r="C12" s="5" t="s">
        <v>14</v>
      </c>
      <c r="D12" s="27" t="s">
        <v>60</v>
      </c>
      <c r="E12" s="27" t="s">
        <v>60</v>
      </c>
      <c r="F12" s="27" t="s">
        <v>60</v>
      </c>
      <c r="G12" s="27" t="s">
        <v>60</v>
      </c>
      <c r="H12" s="27" t="s">
        <v>60</v>
      </c>
      <c r="I12" s="27" t="s">
        <v>60</v>
      </c>
      <c r="J12" s="27" t="s">
        <v>60</v>
      </c>
      <c r="K12" s="27" t="s">
        <v>60</v>
      </c>
      <c r="L12" s="27" t="s">
        <v>60</v>
      </c>
      <c r="M12" s="27" t="s">
        <v>60</v>
      </c>
      <c r="N12" s="27" t="s">
        <v>60</v>
      </c>
      <c r="O12" s="27" t="s">
        <v>60</v>
      </c>
      <c r="P12" s="27" t="s">
        <v>60</v>
      </c>
      <c r="Q12" s="27" t="s">
        <v>60</v>
      </c>
      <c r="R12" s="27" t="s">
        <v>60</v>
      </c>
      <c r="S12" s="27" t="s">
        <v>60</v>
      </c>
      <c r="T12" s="27" t="s">
        <v>60</v>
      </c>
      <c r="U12" s="27" t="s">
        <v>60</v>
      </c>
      <c r="V12" s="27" t="s">
        <v>60</v>
      </c>
      <c r="W12" s="27" t="s">
        <v>60</v>
      </c>
    </row>
    <row r="13" spans="1:23" s="6" customFormat="1" ht="15.95" hidden="1" customHeight="1" x14ac:dyDescent="0.25">
      <c r="A13" s="61" t="s">
        <v>15</v>
      </c>
      <c r="B13" s="61"/>
      <c r="C13" s="5" t="s">
        <v>1</v>
      </c>
      <c r="D13" s="31" t="s">
        <v>61</v>
      </c>
      <c r="E13" s="31" t="s">
        <v>61</v>
      </c>
      <c r="F13" s="31" t="s">
        <v>61</v>
      </c>
      <c r="G13" s="31" t="s">
        <v>61</v>
      </c>
      <c r="H13" s="31" t="s">
        <v>61</v>
      </c>
      <c r="I13" s="31" t="s">
        <v>61</v>
      </c>
      <c r="J13" s="31" t="s">
        <v>61</v>
      </c>
      <c r="K13" s="31" t="s">
        <v>61</v>
      </c>
      <c r="L13" s="31" t="s">
        <v>61</v>
      </c>
      <c r="M13" s="31" t="s">
        <v>61</v>
      </c>
      <c r="N13" s="31" t="s">
        <v>61</v>
      </c>
      <c r="O13" s="31" t="s">
        <v>61</v>
      </c>
      <c r="P13" s="31" t="s">
        <v>61</v>
      </c>
      <c r="Q13" s="31" t="s">
        <v>61</v>
      </c>
      <c r="R13" s="31" t="s">
        <v>61</v>
      </c>
      <c r="S13" s="31" t="s">
        <v>61</v>
      </c>
      <c r="T13" s="31" t="s">
        <v>61</v>
      </c>
      <c r="U13" s="31" t="s">
        <v>61</v>
      </c>
      <c r="V13" s="31" t="s">
        <v>61</v>
      </c>
      <c r="W13" s="31" t="s">
        <v>61</v>
      </c>
    </row>
    <row r="14" spans="1:23" s="22" customFormat="1" ht="15.95" hidden="1" customHeight="1" x14ac:dyDescent="0.25">
      <c r="A14" s="52" t="s">
        <v>41</v>
      </c>
      <c r="B14" s="52"/>
      <c r="C14" s="52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0"/>
    </row>
    <row r="15" spans="1:23" s="22" customFormat="1" ht="15.95" hidden="1" customHeight="1" x14ac:dyDescent="0.25">
      <c r="A15" s="49" t="s">
        <v>42</v>
      </c>
      <c r="B15" s="49"/>
      <c r="C15" s="1" t="s">
        <v>43</v>
      </c>
      <c r="D15" s="16">
        <v>0.14285714285714285</v>
      </c>
      <c r="E15" s="16">
        <v>0.14285714285714285</v>
      </c>
      <c r="F15" s="16">
        <v>0.14285714285714285</v>
      </c>
      <c r="G15" s="16">
        <v>0.14285714285714285</v>
      </c>
      <c r="H15" s="16">
        <v>0.14285714285714285</v>
      </c>
      <c r="I15" s="16">
        <v>0.14285714285714285</v>
      </c>
      <c r="J15" s="16">
        <v>0.14285714285714285</v>
      </c>
      <c r="K15" s="16">
        <v>0.14285714285714285</v>
      </c>
      <c r="L15" s="16">
        <v>0.5</v>
      </c>
      <c r="M15" s="16">
        <v>0.5</v>
      </c>
      <c r="N15" s="16">
        <v>0.5</v>
      </c>
      <c r="O15" s="16">
        <v>0.5</v>
      </c>
      <c r="P15" s="16">
        <v>0.5</v>
      </c>
      <c r="Q15" s="16">
        <v>0.5</v>
      </c>
      <c r="R15" s="16">
        <v>0.5</v>
      </c>
      <c r="S15" s="16">
        <v>0.5</v>
      </c>
      <c r="T15" s="16">
        <v>0.5</v>
      </c>
      <c r="U15" s="16">
        <v>0.5</v>
      </c>
      <c r="V15" s="16">
        <v>0.5</v>
      </c>
      <c r="W15" s="16">
        <v>0.5</v>
      </c>
    </row>
    <row r="16" spans="1:23" s="22" customFormat="1" ht="15.95" hidden="1" customHeight="1" x14ac:dyDescent="0.25">
      <c r="A16" s="49" t="s">
        <v>36</v>
      </c>
      <c r="B16" s="49"/>
      <c r="C16" s="1" t="s">
        <v>37</v>
      </c>
      <c r="D16" s="28" t="s">
        <v>62</v>
      </c>
      <c r="E16" s="28" t="s">
        <v>62</v>
      </c>
      <c r="F16" s="28" t="s">
        <v>62</v>
      </c>
      <c r="G16" s="28" t="s">
        <v>62</v>
      </c>
      <c r="H16" s="28" t="s">
        <v>62</v>
      </c>
      <c r="I16" s="28" t="s">
        <v>62</v>
      </c>
      <c r="J16" s="28" t="s">
        <v>62</v>
      </c>
      <c r="K16" s="28" t="s">
        <v>62</v>
      </c>
      <c r="L16" s="28" t="s">
        <v>62</v>
      </c>
      <c r="M16" s="28" t="s">
        <v>62</v>
      </c>
      <c r="N16" s="28" t="s">
        <v>62</v>
      </c>
      <c r="O16" s="28" t="s">
        <v>62</v>
      </c>
      <c r="P16" s="28" t="s">
        <v>62</v>
      </c>
      <c r="Q16" s="28" t="s">
        <v>62</v>
      </c>
      <c r="R16" s="28" t="s">
        <v>62</v>
      </c>
      <c r="S16" s="28" t="s">
        <v>62</v>
      </c>
      <c r="T16" s="28" t="s">
        <v>62</v>
      </c>
      <c r="U16" s="28" t="s">
        <v>62</v>
      </c>
      <c r="V16" s="28" t="s">
        <v>62</v>
      </c>
      <c r="W16" s="28" t="s">
        <v>62</v>
      </c>
    </row>
    <row r="17" spans="1:23" s="22" customFormat="1" ht="15.95" hidden="1" customHeight="1" x14ac:dyDescent="0.25">
      <c r="A17" s="49" t="s">
        <v>44</v>
      </c>
      <c r="B17" s="49"/>
      <c r="C17" s="1" t="s">
        <v>39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</row>
    <row r="18" spans="1:23" s="22" customFormat="1" ht="15.95" customHeight="1" x14ac:dyDescent="0.25">
      <c r="A18" s="52" t="s">
        <v>19</v>
      </c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5"/>
    </row>
    <row r="19" spans="1:23" s="23" customFormat="1" ht="15.95" customHeight="1" x14ac:dyDescent="0.25">
      <c r="A19" s="65" t="s">
        <v>16</v>
      </c>
      <c r="B19" s="65"/>
      <c r="C19" s="7" t="s">
        <v>17</v>
      </c>
      <c r="D19" s="8">
        <v>80</v>
      </c>
      <c r="E19" s="8">
        <v>80</v>
      </c>
      <c r="F19" s="8">
        <v>80</v>
      </c>
      <c r="G19" s="8">
        <v>80</v>
      </c>
      <c r="H19" s="8">
        <v>80</v>
      </c>
      <c r="I19" s="8">
        <v>80</v>
      </c>
      <c r="J19" s="8">
        <v>80</v>
      </c>
      <c r="K19" s="8">
        <v>80</v>
      </c>
      <c r="L19" s="8">
        <v>80</v>
      </c>
      <c r="M19" s="8">
        <v>80</v>
      </c>
      <c r="N19" s="8">
        <v>80</v>
      </c>
      <c r="O19" s="8">
        <v>80</v>
      </c>
      <c r="P19" s="8">
        <v>80</v>
      </c>
      <c r="Q19" s="8">
        <v>80</v>
      </c>
      <c r="R19" s="8">
        <v>80</v>
      </c>
      <c r="S19" s="8">
        <v>80</v>
      </c>
      <c r="T19" s="8">
        <v>80</v>
      </c>
      <c r="U19" s="8">
        <v>80</v>
      </c>
      <c r="V19" s="8">
        <v>80</v>
      </c>
      <c r="W19" s="8">
        <v>80</v>
      </c>
    </row>
    <row r="20" spans="1:23" s="23" customFormat="1" ht="15.95" customHeight="1" x14ac:dyDescent="0.25">
      <c r="A20" s="65" t="s">
        <v>16</v>
      </c>
      <c r="B20" s="65"/>
      <c r="C20" s="7" t="s">
        <v>18</v>
      </c>
      <c r="D20" s="8">
        <v>67</v>
      </c>
      <c r="E20" s="8">
        <v>67</v>
      </c>
      <c r="F20" s="8">
        <v>67</v>
      </c>
      <c r="G20" s="8">
        <v>67</v>
      </c>
      <c r="H20" s="8">
        <v>67</v>
      </c>
      <c r="I20" s="8">
        <v>67</v>
      </c>
      <c r="J20" s="8">
        <v>67</v>
      </c>
      <c r="K20" s="8">
        <v>67</v>
      </c>
      <c r="L20" s="8">
        <v>67</v>
      </c>
      <c r="M20" s="8">
        <v>67</v>
      </c>
      <c r="N20" s="8">
        <v>67</v>
      </c>
      <c r="O20" s="8">
        <v>67</v>
      </c>
      <c r="P20" s="8">
        <v>67</v>
      </c>
      <c r="Q20" s="8">
        <v>67</v>
      </c>
      <c r="R20" s="8">
        <v>67</v>
      </c>
      <c r="S20" s="8">
        <v>67</v>
      </c>
      <c r="T20" s="8">
        <v>67</v>
      </c>
      <c r="U20" s="8">
        <v>67</v>
      </c>
      <c r="V20" s="8">
        <v>67</v>
      </c>
      <c r="W20" s="8">
        <v>67</v>
      </c>
    </row>
    <row r="21" spans="1:23" s="23" customFormat="1" ht="15.95" customHeight="1" x14ac:dyDescent="0.25">
      <c r="A21" s="65" t="s">
        <v>24</v>
      </c>
      <c r="B21" s="65"/>
      <c r="C21" s="7" t="s">
        <v>17</v>
      </c>
      <c r="D21" s="13">
        <v>58.8</v>
      </c>
      <c r="E21" s="13">
        <v>59.5</v>
      </c>
      <c r="F21" s="13">
        <v>60.2</v>
      </c>
      <c r="G21" s="13">
        <v>61.4</v>
      </c>
      <c r="H21" s="13">
        <v>58.9</v>
      </c>
      <c r="I21" s="13">
        <v>59.4</v>
      </c>
      <c r="J21" s="13">
        <v>60.3</v>
      </c>
      <c r="K21" s="13">
        <v>61.5</v>
      </c>
      <c r="L21" s="13">
        <v>60.2</v>
      </c>
      <c r="M21" s="13">
        <v>60.7</v>
      </c>
      <c r="N21" s="13">
        <v>61.5</v>
      </c>
      <c r="O21" s="13">
        <v>62.4</v>
      </c>
      <c r="P21" s="13">
        <v>60.3</v>
      </c>
      <c r="Q21" s="13">
        <v>60.8</v>
      </c>
      <c r="R21" s="13">
        <v>61.4</v>
      </c>
      <c r="S21" s="13">
        <v>62</v>
      </c>
      <c r="T21" s="13">
        <v>61.5</v>
      </c>
      <c r="U21" s="13">
        <v>62</v>
      </c>
      <c r="V21" s="13">
        <v>62.5</v>
      </c>
      <c r="W21" s="13">
        <v>63.3</v>
      </c>
    </row>
    <row r="22" spans="1:23" s="23" customFormat="1" ht="15.95" customHeight="1" x14ac:dyDescent="0.25">
      <c r="A22" s="65" t="s">
        <v>24</v>
      </c>
      <c r="B22" s="65"/>
      <c r="C22" s="7" t="s">
        <v>18</v>
      </c>
      <c r="D22" s="13">
        <v>58</v>
      </c>
      <c r="E22" s="13">
        <v>58.5</v>
      </c>
      <c r="F22" s="13">
        <v>59.1</v>
      </c>
      <c r="G22" s="13">
        <v>60</v>
      </c>
      <c r="H22" s="13">
        <v>57.9</v>
      </c>
      <c r="I22" s="13">
        <v>58.4</v>
      </c>
      <c r="J22" s="13">
        <v>59.1</v>
      </c>
      <c r="K22" s="13">
        <v>60</v>
      </c>
      <c r="L22" s="13">
        <v>58.9</v>
      </c>
      <c r="M22" s="13">
        <v>59.4</v>
      </c>
      <c r="N22" s="13">
        <v>60</v>
      </c>
      <c r="O22" s="13">
        <v>60.7</v>
      </c>
      <c r="P22" s="13">
        <v>59</v>
      </c>
      <c r="Q22" s="13">
        <v>59.4</v>
      </c>
      <c r="R22" s="13">
        <v>59.9</v>
      </c>
      <c r="S22" s="13">
        <v>60.4</v>
      </c>
      <c r="T22" s="13">
        <v>59.9</v>
      </c>
      <c r="U22" s="13">
        <v>60.3</v>
      </c>
      <c r="V22" s="13">
        <v>60.7</v>
      </c>
      <c r="W22" s="13">
        <v>61.1</v>
      </c>
    </row>
    <row r="23" spans="1:23" s="23" customFormat="1" ht="15.95" customHeight="1" x14ac:dyDescent="0.25">
      <c r="A23" s="65" t="s">
        <v>20</v>
      </c>
      <c r="B23" s="65"/>
      <c r="C23" s="7" t="s">
        <v>21</v>
      </c>
      <c r="D23" s="9">
        <v>11.5</v>
      </c>
      <c r="E23" s="9">
        <v>10.9</v>
      </c>
      <c r="F23" s="9">
        <v>10.1</v>
      </c>
      <c r="G23" s="9">
        <v>9.1</v>
      </c>
      <c r="H23" s="9">
        <v>17.399999999999999</v>
      </c>
      <c r="I23" s="9">
        <v>16.5</v>
      </c>
      <c r="J23" s="9">
        <v>15.3</v>
      </c>
      <c r="K23" s="9">
        <v>13.7</v>
      </c>
      <c r="L23" s="9">
        <v>20.7</v>
      </c>
      <c r="M23" s="9">
        <v>19.600000000000001</v>
      </c>
      <c r="N23" s="9">
        <v>18.2</v>
      </c>
      <c r="O23" s="9">
        <v>16.5</v>
      </c>
      <c r="P23" s="9">
        <v>25.7</v>
      </c>
      <c r="Q23" s="9">
        <v>24.6</v>
      </c>
      <c r="R23" s="9">
        <v>23.2</v>
      </c>
      <c r="S23" s="9">
        <v>21.5</v>
      </c>
      <c r="T23" s="9">
        <v>29.9</v>
      </c>
      <c r="U23" s="9">
        <v>28.5</v>
      </c>
      <c r="V23" s="9">
        <v>26.9</v>
      </c>
      <c r="W23" s="9">
        <v>25</v>
      </c>
    </row>
    <row r="24" spans="1:23" s="23" customFormat="1" ht="15.95" customHeight="1" x14ac:dyDescent="0.25">
      <c r="A24" s="65" t="s">
        <v>22</v>
      </c>
      <c r="B24" s="65"/>
      <c r="C24" s="7" t="s">
        <v>21</v>
      </c>
      <c r="D24" s="9">
        <v>9.3000000000000007</v>
      </c>
      <c r="E24" s="9">
        <v>9</v>
      </c>
      <c r="F24" s="9">
        <v>8.6999999999999993</v>
      </c>
      <c r="G24" s="9">
        <v>8.1999999999999993</v>
      </c>
      <c r="H24" s="9">
        <v>14</v>
      </c>
      <c r="I24" s="9">
        <v>13.6</v>
      </c>
      <c r="J24" s="9">
        <v>13</v>
      </c>
      <c r="K24" s="9">
        <v>12.3</v>
      </c>
      <c r="L24" s="9">
        <v>17.5</v>
      </c>
      <c r="M24" s="9">
        <v>17</v>
      </c>
      <c r="N24" s="9">
        <v>16.399999999999999</v>
      </c>
      <c r="O24" s="9">
        <v>15.5</v>
      </c>
      <c r="P24" s="9">
        <v>21.8</v>
      </c>
      <c r="Q24" s="9">
        <v>21.2</v>
      </c>
      <c r="R24" s="9">
        <v>20.6</v>
      </c>
      <c r="S24" s="9">
        <v>19.8</v>
      </c>
      <c r="T24" s="9">
        <v>26.5</v>
      </c>
      <c r="U24" s="9">
        <v>25.8</v>
      </c>
      <c r="V24" s="9">
        <v>25.1</v>
      </c>
      <c r="W24" s="9">
        <v>23.9</v>
      </c>
    </row>
    <row r="25" spans="1:23" s="23" customFormat="1" ht="15.95" customHeight="1" x14ac:dyDescent="0.25">
      <c r="A25" s="65" t="s">
        <v>23</v>
      </c>
      <c r="B25" s="65"/>
      <c r="C25" s="7" t="s">
        <v>21</v>
      </c>
      <c r="D25" s="9">
        <f>D23-D24</f>
        <v>2.1999999999999993</v>
      </c>
      <c r="E25" s="9">
        <f t="shared" ref="E25:W25" si="0">E23-E24</f>
        <v>1.9000000000000004</v>
      </c>
      <c r="F25" s="9">
        <f t="shared" si="0"/>
        <v>1.4000000000000004</v>
      </c>
      <c r="G25" s="9">
        <f t="shared" si="0"/>
        <v>0.90000000000000036</v>
      </c>
      <c r="H25" s="9">
        <f t="shared" si="0"/>
        <v>3.3999999999999986</v>
      </c>
      <c r="I25" s="9">
        <f t="shared" si="0"/>
        <v>2.9000000000000004</v>
      </c>
      <c r="J25" s="9">
        <f t="shared" si="0"/>
        <v>2.3000000000000007</v>
      </c>
      <c r="K25" s="9">
        <f t="shared" si="0"/>
        <v>1.3999999999999986</v>
      </c>
      <c r="L25" s="9">
        <f t="shared" si="0"/>
        <v>3.1999999999999993</v>
      </c>
      <c r="M25" s="9">
        <f t="shared" si="0"/>
        <v>2.6000000000000014</v>
      </c>
      <c r="N25" s="9">
        <f t="shared" si="0"/>
        <v>1.8000000000000007</v>
      </c>
      <c r="O25" s="9">
        <f t="shared" si="0"/>
        <v>1</v>
      </c>
      <c r="P25" s="9">
        <f t="shared" si="0"/>
        <v>3.8999999999999986</v>
      </c>
      <c r="Q25" s="9">
        <f t="shared" si="0"/>
        <v>3.4000000000000021</v>
      </c>
      <c r="R25" s="9">
        <f t="shared" si="0"/>
        <v>2.5999999999999979</v>
      </c>
      <c r="S25" s="9">
        <f t="shared" ref="S25:U25" si="1">S23-S24</f>
        <v>1.6999999999999993</v>
      </c>
      <c r="T25" s="9">
        <f t="shared" si="1"/>
        <v>3.3999999999999986</v>
      </c>
      <c r="U25" s="9">
        <f t="shared" si="1"/>
        <v>2.6999999999999993</v>
      </c>
      <c r="V25" s="9">
        <f t="shared" si="0"/>
        <v>1.7999999999999972</v>
      </c>
      <c r="W25" s="9">
        <f t="shared" si="0"/>
        <v>1.1000000000000014</v>
      </c>
    </row>
    <row r="26" spans="1:23" s="23" customFormat="1" ht="15.95" customHeight="1" x14ac:dyDescent="0.25">
      <c r="A26" s="65" t="s">
        <v>25</v>
      </c>
      <c r="B26" s="65"/>
      <c r="C26" s="7" t="s">
        <v>26</v>
      </c>
      <c r="D26" s="10">
        <v>49</v>
      </c>
      <c r="E26" s="10">
        <v>49</v>
      </c>
      <c r="F26" s="10">
        <v>49</v>
      </c>
      <c r="G26" s="10">
        <v>49</v>
      </c>
      <c r="H26" s="10">
        <v>49</v>
      </c>
      <c r="I26" s="10">
        <v>49</v>
      </c>
      <c r="J26" s="10">
        <v>49</v>
      </c>
      <c r="K26" s="10">
        <v>49</v>
      </c>
      <c r="L26" s="10">
        <v>49</v>
      </c>
      <c r="M26" s="10">
        <v>49</v>
      </c>
      <c r="N26" s="10">
        <v>49</v>
      </c>
      <c r="O26" s="10">
        <v>49</v>
      </c>
      <c r="P26" s="10">
        <v>49</v>
      </c>
      <c r="Q26" s="10">
        <v>49</v>
      </c>
      <c r="R26" s="10">
        <v>49</v>
      </c>
      <c r="S26" s="10">
        <v>49</v>
      </c>
      <c r="T26" s="10">
        <v>49</v>
      </c>
      <c r="U26" s="10">
        <v>49</v>
      </c>
      <c r="V26" s="10">
        <v>49</v>
      </c>
      <c r="W26" s="10">
        <v>49</v>
      </c>
    </row>
    <row r="27" spans="1:23" s="23" customFormat="1" ht="15.95" customHeight="1" x14ac:dyDescent="0.25">
      <c r="A27" s="65" t="s">
        <v>27</v>
      </c>
      <c r="B27" s="65"/>
      <c r="C27" s="7" t="s">
        <v>26</v>
      </c>
      <c r="D27" s="10">
        <v>56.7</v>
      </c>
      <c r="E27" s="10">
        <v>57.7</v>
      </c>
      <c r="F27" s="10">
        <v>59.1</v>
      </c>
      <c r="G27" s="10">
        <v>61.1</v>
      </c>
      <c r="H27" s="10">
        <v>54.8</v>
      </c>
      <c r="I27" s="10">
        <v>55.6</v>
      </c>
      <c r="J27" s="10">
        <v>56.6</v>
      </c>
      <c r="K27" s="10">
        <v>58.1</v>
      </c>
      <c r="L27" s="10">
        <v>55.4</v>
      </c>
      <c r="M27" s="10">
        <v>56.1</v>
      </c>
      <c r="N27" s="10">
        <v>57.1</v>
      </c>
      <c r="O27" s="10">
        <v>58.4</v>
      </c>
      <c r="P27" s="10">
        <v>55.4</v>
      </c>
      <c r="Q27" s="10">
        <v>56</v>
      </c>
      <c r="R27" s="10">
        <v>56.7</v>
      </c>
      <c r="S27" s="10">
        <v>57.6</v>
      </c>
      <c r="T27" s="10">
        <v>56.4</v>
      </c>
      <c r="U27" s="10">
        <v>57.1</v>
      </c>
      <c r="V27" s="10">
        <v>57.9</v>
      </c>
      <c r="W27" s="10">
        <v>59</v>
      </c>
    </row>
    <row r="28" spans="1:23" s="23" customFormat="1" ht="15.95" customHeight="1" x14ac:dyDescent="0.25">
      <c r="A28" s="66" t="s">
        <v>28</v>
      </c>
      <c r="B28" s="67"/>
      <c r="C28" s="7" t="s">
        <v>26</v>
      </c>
      <c r="D28" s="10">
        <f>D27-D26</f>
        <v>7.7000000000000028</v>
      </c>
      <c r="E28" s="10">
        <f t="shared" ref="E28:W28" si="2">E27-E26</f>
        <v>8.7000000000000028</v>
      </c>
      <c r="F28" s="10">
        <f t="shared" si="2"/>
        <v>10.100000000000001</v>
      </c>
      <c r="G28" s="10">
        <f t="shared" si="2"/>
        <v>12.100000000000001</v>
      </c>
      <c r="H28" s="10">
        <f t="shared" si="2"/>
        <v>5.7999999999999972</v>
      </c>
      <c r="I28" s="10">
        <f t="shared" si="2"/>
        <v>6.6000000000000014</v>
      </c>
      <c r="J28" s="10">
        <f t="shared" si="2"/>
        <v>7.6000000000000014</v>
      </c>
      <c r="K28" s="10">
        <f t="shared" si="2"/>
        <v>9.1000000000000014</v>
      </c>
      <c r="L28" s="10">
        <f t="shared" si="2"/>
        <v>6.3999999999999986</v>
      </c>
      <c r="M28" s="10">
        <f t="shared" si="2"/>
        <v>7.1000000000000014</v>
      </c>
      <c r="N28" s="10">
        <f t="shared" si="2"/>
        <v>8.1000000000000014</v>
      </c>
      <c r="O28" s="10">
        <f t="shared" si="2"/>
        <v>9.3999999999999986</v>
      </c>
      <c r="P28" s="10">
        <f t="shared" si="2"/>
        <v>6.3999999999999986</v>
      </c>
      <c r="Q28" s="10">
        <f t="shared" si="2"/>
        <v>7</v>
      </c>
      <c r="R28" s="10">
        <f t="shared" si="2"/>
        <v>7.7000000000000028</v>
      </c>
      <c r="S28" s="10">
        <f t="shared" ref="S28:U28" si="3">S27-S26</f>
        <v>8.6000000000000014</v>
      </c>
      <c r="T28" s="10">
        <f t="shared" si="3"/>
        <v>7.3999999999999986</v>
      </c>
      <c r="U28" s="10">
        <f t="shared" si="3"/>
        <v>8.1000000000000014</v>
      </c>
      <c r="V28" s="10">
        <f t="shared" si="2"/>
        <v>8.8999999999999986</v>
      </c>
      <c r="W28" s="10">
        <f t="shared" si="2"/>
        <v>10</v>
      </c>
    </row>
    <row r="29" spans="1:23" s="23" customFormat="1" ht="15.95" customHeight="1" x14ac:dyDescent="0.25">
      <c r="A29" s="65" t="s">
        <v>29</v>
      </c>
      <c r="B29" s="65"/>
      <c r="C29" s="7" t="s">
        <v>30</v>
      </c>
      <c r="D29" s="11">
        <v>3</v>
      </c>
      <c r="E29" s="11">
        <v>2.5</v>
      </c>
      <c r="F29" s="11">
        <v>2</v>
      </c>
      <c r="G29" s="11">
        <v>1.5</v>
      </c>
      <c r="H29" s="11">
        <v>6</v>
      </c>
      <c r="I29" s="11">
        <v>5</v>
      </c>
      <c r="J29" s="11">
        <v>4</v>
      </c>
      <c r="K29" s="11">
        <v>3</v>
      </c>
      <c r="L29" s="11">
        <v>6.5</v>
      </c>
      <c r="M29" s="11">
        <v>5.5</v>
      </c>
      <c r="N29" s="11">
        <v>4.5</v>
      </c>
      <c r="O29" s="11">
        <v>3.5</v>
      </c>
      <c r="P29" s="11">
        <v>8</v>
      </c>
      <c r="Q29" s="11">
        <v>7</v>
      </c>
      <c r="R29" s="11">
        <v>6</v>
      </c>
      <c r="S29" s="11">
        <v>5</v>
      </c>
      <c r="T29" s="11">
        <v>8</v>
      </c>
      <c r="U29" s="11">
        <v>7</v>
      </c>
      <c r="V29" s="11">
        <v>6</v>
      </c>
      <c r="W29" s="11">
        <v>5</v>
      </c>
    </row>
    <row r="30" spans="1:23" s="22" customFormat="1" ht="15.95" customHeight="1" x14ac:dyDescent="0.25">
      <c r="A30" s="65" t="s">
        <v>31</v>
      </c>
      <c r="B30" s="65"/>
      <c r="C30" s="7" t="s">
        <v>32</v>
      </c>
      <c r="D30" s="7">
        <v>14.7</v>
      </c>
      <c r="E30" s="7">
        <v>10.69</v>
      </c>
      <c r="F30" s="7">
        <v>7.23</v>
      </c>
      <c r="G30" s="7">
        <v>4.37</v>
      </c>
      <c r="H30" s="7">
        <v>13.76</v>
      </c>
      <c r="I30" s="7">
        <v>9.82</v>
      </c>
      <c r="J30" s="7">
        <v>6.5</v>
      </c>
      <c r="K30" s="7">
        <v>3.82</v>
      </c>
      <c r="L30" s="7">
        <v>13.65</v>
      </c>
      <c r="M30" s="7">
        <v>10.01</v>
      </c>
      <c r="N30" s="7">
        <v>6.89</v>
      </c>
      <c r="O30" s="7">
        <v>4.32</v>
      </c>
      <c r="P30" s="7">
        <v>17.920000000000002</v>
      </c>
      <c r="Q30" s="7">
        <v>13.72</v>
      </c>
      <c r="R30" s="7">
        <v>10.08</v>
      </c>
      <c r="S30" s="7">
        <v>7</v>
      </c>
      <c r="T30" s="7">
        <v>18.190000000000001</v>
      </c>
      <c r="U30" s="7">
        <v>14.12</v>
      </c>
      <c r="V30" s="7">
        <v>10.53</v>
      </c>
      <c r="W30" s="7">
        <v>7.45</v>
      </c>
    </row>
    <row r="31" spans="1:23" s="23" customFormat="1" ht="15.95" hidden="1" customHeight="1" x14ac:dyDescent="0.25">
      <c r="A31" s="52" t="s">
        <v>52</v>
      </c>
      <c r="B31" s="52"/>
      <c r="C31" s="52"/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5"/>
    </row>
    <row r="32" spans="1:23" s="22" customFormat="1" ht="15.95" hidden="1" customHeight="1" x14ac:dyDescent="0.25">
      <c r="A32" s="65" t="s">
        <v>16</v>
      </c>
      <c r="B32" s="65"/>
      <c r="C32" s="7" t="s">
        <v>17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</row>
    <row r="33" spans="1:23" s="22" customFormat="1" ht="15.95" hidden="1" customHeight="1" x14ac:dyDescent="0.25">
      <c r="A33" s="52" t="s">
        <v>33</v>
      </c>
      <c r="B33" s="52"/>
      <c r="C33" s="52"/>
      <c r="D33" s="53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5"/>
    </row>
    <row r="34" spans="1:23" s="22" customFormat="1" ht="15.95" hidden="1" customHeight="1" x14ac:dyDescent="0.25">
      <c r="A34" s="49" t="s">
        <v>34</v>
      </c>
      <c r="B34" s="49"/>
      <c r="C34" s="1" t="s">
        <v>35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</row>
    <row r="35" spans="1:23" s="22" customFormat="1" ht="15.95" hidden="1" customHeight="1" x14ac:dyDescent="0.25">
      <c r="A35" s="49" t="s">
        <v>36</v>
      </c>
      <c r="B35" s="49"/>
      <c r="C35" s="1" t="s">
        <v>37</v>
      </c>
      <c r="D35" s="28" t="str">
        <f>D16</f>
        <v>120/1/60</v>
      </c>
      <c r="E35" s="28" t="str">
        <f t="shared" ref="E35:W35" si="4">E16</f>
        <v>120/1/60</v>
      </c>
      <c r="F35" s="28" t="str">
        <f t="shared" si="4"/>
        <v>120/1/60</v>
      </c>
      <c r="G35" s="28" t="str">
        <f t="shared" si="4"/>
        <v>120/1/60</v>
      </c>
      <c r="H35" s="28" t="str">
        <f t="shared" si="4"/>
        <v>120/1/60</v>
      </c>
      <c r="I35" s="28" t="str">
        <f t="shared" si="4"/>
        <v>120/1/60</v>
      </c>
      <c r="J35" s="28" t="str">
        <f t="shared" si="4"/>
        <v>120/1/60</v>
      </c>
      <c r="K35" s="28" t="str">
        <f t="shared" si="4"/>
        <v>120/1/60</v>
      </c>
      <c r="L35" s="28" t="str">
        <f t="shared" si="4"/>
        <v>120/1/60</v>
      </c>
      <c r="M35" s="28" t="str">
        <f t="shared" si="4"/>
        <v>120/1/60</v>
      </c>
      <c r="N35" s="28" t="str">
        <f t="shared" si="4"/>
        <v>120/1/60</v>
      </c>
      <c r="O35" s="28" t="str">
        <f t="shared" si="4"/>
        <v>120/1/60</v>
      </c>
      <c r="P35" s="28" t="str">
        <f t="shared" si="4"/>
        <v>120/1/60</v>
      </c>
      <c r="Q35" s="28" t="str">
        <f t="shared" si="4"/>
        <v>120/1/60</v>
      </c>
      <c r="R35" s="28" t="str">
        <f t="shared" si="4"/>
        <v>120/1/60</v>
      </c>
      <c r="S35" s="28" t="str">
        <f t="shared" ref="S35:U35" si="5">S16</f>
        <v>120/1/60</v>
      </c>
      <c r="T35" s="28" t="str">
        <f t="shared" si="5"/>
        <v>120/1/60</v>
      </c>
      <c r="U35" s="28" t="str">
        <f t="shared" si="5"/>
        <v>120/1/60</v>
      </c>
      <c r="V35" s="28" t="str">
        <f t="shared" si="4"/>
        <v>120/1/60</v>
      </c>
      <c r="W35" s="28" t="str">
        <f t="shared" si="4"/>
        <v>120/1/60</v>
      </c>
    </row>
    <row r="36" spans="1:23" s="22" customFormat="1" ht="15.95" hidden="1" customHeight="1" x14ac:dyDescent="0.25">
      <c r="A36" s="49" t="s">
        <v>38</v>
      </c>
      <c r="B36" s="49"/>
      <c r="C36" s="1" t="s">
        <v>39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</row>
    <row r="37" spans="1:23" s="23" customFormat="1" ht="15.95" hidden="1" customHeight="1" x14ac:dyDescent="0.25">
      <c r="A37" s="65" t="s">
        <v>24</v>
      </c>
      <c r="B37" s="65"/>
      <c r="C37" s="7" t="s">
        <v>17</v>
      </c>
      <c r="D37" s="13">
        <f>((D34*3193)/D11)+D32</f>
        <v>0</v>
      </c>
      <c r="E37" s="13">
        <f t="shared" ref="E37:W37" si="6">((E34*3193)/E11)+E32</f>
        <v>0</v>
      </c>
      <c r="F37" s="13">
        <f t="shared" si="6"/>
        <v>0</v>
      </c>
      <c r="G37" s="13">
        <f t="shared" si="6"/>
        <v>0</v>
      </c>
      <c r="H37" s="13">
        <f t="shared" si="6"/>
        <v>0</v>
      </c>
      <c r="I37" s="13">
        <f t="shared" si="6"/>
        <v>0</v>
      </c>
      <c r="J37" s="13">
        <f t="shared" si="6"/>
        <v>0</v>
      </c>
      <c r="K37" s="13">
        <f t="shared" si="6"/>
        <v>0</v>
      </c>
      <c r="L37" s="13">
        <f t="shared" si="6"/>
        <v>0</v>
      </c>
      <c r="M37" s="13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3">
        <f t="shared" si="6"/>
        <v>0</v>
      </c>
      <c r="R37" s="13">
        <f t="shared" si="6"/>
        <v>0</v>
      </c>
      <c r="S37" s="13">
        <f t="shared" ref="S37:U37" si="7">((S34*3193)/S11)+S32</f>
        <v>0</v>
      </c>
      <c r="T37" s="13">
        <f t="shared" si="7"/>
        <v>0</v>
      </c>
      <c r="U37" s="13">
        <f t="shared" si="7"/>
        <v>0</v>
      </c>
      <c r="V37" s="13">
        <f t="shared" si="6"/>
        <v>0</v>
      </c>
      <c r="W37" s="13">
        <f t="shared" si="6"/>
        <v>0</v>
      </c>
    </row>
    <row r="38" spans="1:23" s="4" customFormat="1" ht="15.95" hidden="1" customHeight="1" x14ac:dyDescent="0.25">
      <c r="A38" s="52" t="s">
        <v>40</v>
      </c>
      <c r="B38" s="52"/>
      <c r="C38" s="52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5"/>
    </row>
    <row r="39" spans="1:23" s="25" customFormat="1" ht="15.95" hidden="1" customHeight="1" x14ac:dyDescent="0.25">
      <c r="A39" s="60" t="s">
        <v>11</v>
      </c>
      <c r="B39" s="60"/>
      <c r="C39" s="2" t="s">
        <v>12</v>
      </c>
      <c r="D39" s="26">
        <f>D11</f>
        <v>400</v>
      </c>
      <c r="E39" s="26">
        <f t="shared" ref="E39:W39" si="8">E11</f>
        <v>400</v>
      </c>
      <c r="F39" s="26">
        <f t="shared" si="8"/>
        <v>400</v>
      </c>
      <c r="G39" s="26">
        <f t="shared" si="8"/>
        <v>400</v>
      </c>
      <c r="H39" s="26">
        <f t="shared" si="8"/>
        <v>600</v>
      </c>
      <c r="I39" s="26">
        <f t="shared" si="8"/>
        <v>600</v>
      </c>
      <c r="J39" s="26">
        <f t="shared" si="8"/>
        <v>600</v>
      </c>
      <c r="K39" s="26">
        <f t="shared" si="8"/>
        <v>600</v>
      </c>
      <c r="L39" s="26">
        <f t="shared" si="8"/>
        <v>800</v>
      </c>
      <c r="M39" s="26">
        <f t="shared" si="8"/>
        <v>800</v>
      </c>
      <c r="N39" s="26">
        <f t="shared" si="8"/>
        <v>800</v>
      </c>
      <c r="O39" s="26">
        <f t="shared" si="8"/>
        <v>800</v>
      </c>
      <c r="P39" s="26">
        <f t="shared" si="8"/>
        <v>1000</v>
      </c>
      <c r="Q39" s="26">
        <f t="shared" si="8"/>
        <v>1000</v>
      </c>
      <c r="R39" s="26">
        <f t="shared" si="8"/>
        <v>1000</v>
      </c>
      <c r="S39" s="26">
        <f t="shared" ref="S39:U39" si="9">S11</f>
        <v>1000</v>
      </c>
      <c r="T39" s="26">
        <f t="shared" si="9"/>
        <v>1200</v>
      </c>
      <c r="U39" s="26">
        <f t="shared" si="9"/>
        <v>1200</v>
      </c>
      <c r="V39" s="26">
        <f t="shared" si="8"/>
        <v>1200</v>
      </c>
      <c r="W39" s="26">
        <f t="shared" si="8"/>
        <v>1200</v>
      </c>
    </row>
    <row r="40" spans="1:23" s="15" customFormat="1" ht="15.95" hidden="1" customHeight="1" x14ac:dyDescent="0.25">
      <c r="A40" s="65" t="s">
        <v>24</v>
      </c>
      <c r="B40" s="65"/>
      <c r="C40" s="7" t="s">
        <v>17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</row>
    <row r="41" spans="1:23" s="23" customFormat="1" ht="15.95" hidden="1" customHeight="1" x14ac:dyDescent="0.25">
      <c r="A41" s="65" t="s">
        <v>22</v>
      </c>
      <c r="B41" s="65"/>
      <c r="C41" s="7" t="s">
        <v>21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</row>
    <row r="42" spans="1:23" s="23" customFormat="1" ht="15.95" hidden="1" customHeight="1" x14ac:dyDescent="0.25">
      <c r="A42" s="65" t="s">
        <v>25</v>
      </c>
      <c r="B42" s="65"/>
      <c r="C42" s="7" t="s">
        <v>26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s="23" customFormat="1" ht="15.95" hidden="1" customHeight="1" x14ac:dyDescent="0.25">
      <c r="A43" s="66" t="s">
        <v>27</v>
      </c>
      <c r="B43" s="67"/>
      <c r="C43" s="7" t="s">
        <v>26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</row>
    <row r="44" spans="1:23" s="23" customFormat="1" ht="15.95" hidden="1" customHeight="1" x14ac:dyDescent="0.25">
      <c r="A44" s="66" t="s">
        <v>28</v>
      </c>
      <c r="B44" s="67"/>
      <c r="C44" s="7" t="s">
        <v>26</v>
      </c>
      <c r="D44" s="10">
        <f>D42-D43</f>
        <v>0</v>
      </c>
      <c r="E44" s="10">
        <f t="shared" ref="E44:W44" si="10">E42-E43</f>
        <v>0</v>
      </c>
      <c r="F44" s="10">
        <f t="shared" si="10"/>
        <v>0</v>
      </c>
      <c r="G44" s="10">
        <f t="shared" si="10"/>
        <v>0</v>
      </c>
      <c r="H44" s="10">
        <f t="shared" si="10"/>
        <v>0</v>
      </c>
      <c r="I44" s="10">
        <f t="shared" si="10"/>
        <v>0</v>
      </c>
      <c r="J44" s="10">
        <f t="shared" si="10"/>
        <v>0</v>
      </c>
      <c r="K44" s="10">
        <f t="shared" si="10"/>
        <v>0</v>
      </c>
      <c r="L44" s="10">
        <f t="shared" si="10"/>
        <v>0</v>
      </c>
      <c r="M44" s="10">
        <f t="shared" si="10"/>
        <v>0</v>
      </c>
      <c r="N44" s="10">
        <f t="shared" si="10"/>
        <v>0</v>
      </c>
      <c r="O44" s="10">
        <f t="shared" si="10"/>
        <v>0</v>
      </c>
      <c r="P44" s="10">
        <f t="shared" si="10"/>
        <v>0</v>
      </c>
      <c r="Q44" s="10">
        <f t="shared" si="10"/>
        <v>0</v>
      </c>
      <c r="R44" s="10">
        <f t="shared" si="10"/>
        <v>0</v>
      </c>
      <c r="S44" s="10">
        <f t="shared" ref="S44:U44" si="11">S42-S43</f>
        <v>0</v>
      </c>
      <c r="T44" s="10">
        <f t="shared" si="11"/>
        <v>0</v>
      </c>
      <c r="U44" s="10">
        <f t="shared" si="11"/>
        <v>0</v>
      </c>
      <c r="V44" s="10">
        <f t="shared" si="10"/>
        <v>0</v>
      </c>
      <c r="W44" s="10">
        <f t="shared" si="10"/>
        <v>0</v>
      </c>
    </row>
    <row r="45" spans="1:23" s="23" customFormat="1" ht="15.95" hidden="1" customHeight="1" x14ac:dyDescent="0.25">
      <c r="A45" s="65" t="s">
        <v>29</v>
      </c>
      <c r="B45" s="65"/>
      <c r="C45" s="7" t="s">
        <v>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</row>
    <row r="46" spans="1:23" s="15" customFormat="1" ht="15.95" hidden="1" customHeight="1" x14ac:dyDescent="0.25">
      <c r="A46" s="65" t="s">
        <v>31</v>
      </c>
      <c r="B46" s="65"/>
      <c r="C46" s="7" t="s">
        <v>32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</row>
    <row r="47" spans="1:23" s="22" customFormat="1" ht="15.95" hidden="1" customHeight="1" x14ac:dyDescent="0.25">
      <c r="A47" s="52" t="s">
        <v>45</v>
      </c>
      <c r="B47" s="52"/>
      <c r="C47" s="52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5"/>
    </row>
    <row r="48" spans="1:23" s="22" customFormat="1" ht="15.95" hidden="1" customHeight="1" x14ac:dyDescent="0.25">
      <c r="A48" s="49" t="s">
        <v>36</v>
      </c>
      <c r="B48" s="49"/>
      <c r="C48" s="1" t="s">
        <v>37</v>
      </c>
      <c r="D48" s="29" t="str">
        <f>D16</f>
        <v>120/1/60</v>
      </c>
      <c r="E48" s="29" t="str">
        <f t="shared" ref="E48:W48" si="12">E16</f>
        <v>120/1/60</v>
      </c>
      <c r="F48" s="29" t="str">
        <f t="shared" si="12"/>
        <v>120/1/60</v>
      </c>
      <c r="G48" s="29" t="str">
        <f t="shared" si="12"/>
        <v>120/1/60</v>
      </c>
      <c r="H48" s="29" t="str">
        <f t="shared" si="12"/>
        <v>120/1/60</v>
      </c>
      <c r="I48" s="29" t="str">
        <f t="shared" si="12"/>
        <v>120/1/60</v>
      </c>
      <c r="J48" s="29" t="str">
        <f t="shared" si="12"/>
        <v>120/1/60</v>
      </c>
      <c r="K48" s="29" t="str">
        <f t="shared" si="12"/>
        <v>120/1/60</v>
      </c>
      <c r="L48" s="29" t="str">
        <f t="shared" si="12"/>
        <v>120/1/60</v>
      </c>
      <c r="M48" s="29" t="str">
        <f t="shared" si="12"/>
        <v>120/1/60</v>
      </c>
      <c r="N48" s="29" t="str">
        <f t="shared" si="12"/>
        <v>120/1/60</v>
      </c>
      <c r="O48" s="29" t="str">
        <f t="shared" si="12"/>
        <v>120/1/60</v>
      </c>
      <c r="P48" s="29" t="str">
        <f t="shared" si="12"/>
        <v>120/1/60</v>
      </c>
      <c r="Q48" s="29" t="str">
        <f t="shared" si="12"/>
        <v>120/1/60</v>
      </c>
      <c r="R48" s="29" t="str">
        <f t="shared" si="12"/>
        <v>120/1/60</v>
      </c>
      <c r="S48" s="29" t="str">
        <f t="shared" ref="S48:U48" si="13">S16</f>
        <v>120/1/60</v>
      </c>
      <c r="T48" s="29" t="str">
        <f t="shared" si="13"/>
        <v>120/1/60</v>
      </c>
      <c r="U48" s="29" t="str">
        <f t="shared" si="13"/>
        <v>120/1/60</v>
      </c>
      <c r="V48" s="29" t="str">
        <f t="shared" si="12"/>
        <v>120/1/60</v>
      </c>
      <c r="W48" s="29" t="str">
        <f t="shared" si="12"/>
        <v>120/1/60</v>
      </c>
    </row>
    <row r="49" spans="1:23" s="24" customFormat="1" ht="15.95" hidden="1" customHeight="1" x14ac:dyDescent="0.25">
      <c r="A49" s="49" t="s">
        <v>46</v>
      </c>
      <c r="B49" s="49"/>
      <c r="C49" s="1" t="s">
        <v>39</v>
      </c>
      <c r="D49" s="14">
        <f>D17+D36</f>
        <v>0</v>
      </c>
      <c r="E49" s="14">
        <f t="shared" ref="E49:W49" si="14">E17+E36</f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  <c r="I49" s="14">
        <f t="shared" si="14"/>
        <v>0</v>
      </c>
      <c r="J49" s="14">
        <f t="shared" si="14"/>
        <v>0</v>
      </c>
      <c r="K49" s="14">
        <f t="shared" si="14"/>
        <v>0</v>
      </c>
      <c r="L49" s="14">
        <f t="shared" si="14"/>
        <v>0</v>
      </c>
      <c r="M49" s="14">
        <f t="shared" si="14"/>
        <v>0</v>
      </c>
      <c r="N49" s="14">
        <f t="shared" si="14"/>
        <v>0</v>
      </c>
      <c r="O49" s="14">
        <f t="shared" si="14"/>
        <v>0</v>
      </c>
      <c r="P49" s="14">
        <f t="shared" si="14"/>
        <v>0</v>
      </c>
      <c r="Q49" s="14">
        <f t="shared" si="14"/>
        <v>0</v>
      </c>
      <c r="R49" s="14">
        <f t="shared" si="14"/>
        <v>0</v>
      </c>
      <c r="S49" s="14">
        <f t="shared" ref="S49:U49" si="15">S17+S36</f>
        <v>0</v>
      </c>
      <c r="T49" s="14">
        <f t="shared" si="15"/>
        <v>0</v>
      </c>
      <c r="U49" s="14">
        <f t="shared" si="15"/>
        <v>0</v>
      </c>
      <c r="V49" s="14">
        <f t="shared" si="14"/>
        <v>0</v>
      </c>
      <c r="W49" s="14">
        <f t="shared" si="14"/>
        <v>0</v>
      </c>
    </row>
    <row r="50" spans="1:23" s="22" customFormat="1" ht="15.95" hidden="1" customHeight="1" x14ac:dyDescent="0.25">
      <c r="A50" s="49" t="s">
        <v>47</v>
      </c>
      <c r="B50" s="49"/>
      <c r="C50" s="1" t="s">
        <v>48</v>
      </c>
      <c r="D50" s="14">
        <f>D49*1.25</f>
        <v>0</v>
      </c>
      <c r="E50" s="14">
        <f t="shared" ref="E50:W50" si="16">E49*1.25</f>
        <v>0</v>
      </c>
      <c r="F50" s="14">
        <f t="shared" si="16"/>
        <v>0</v>
      </c>
      <c r="G50" s="14">
        <f t="shared" si="16"/>
        <v>0</v>
      </c>
      <c r="H50" s="14">
        <f t="shared" si="16"/>
        <v>0</v>
      </c>
      <c r="I50" s="14">
        <f t="shared" si="16"/>
        <v>0</v>
      </c>
      <c r="J50" s="14">
        <f t="shared" si="16"/>
        <v>0</v>
      </c>
      <c r="K50" s="14">
        <f t="shared" si="16"/>
        <v>0</v>
      </c>
      <c r="L50" s="14">
        <f t="shared" si="16"/>
        <v>0</v>
      </c>
      <c r="M50" s="14">
        <f t="shared" si="16"/>
        <v>0</v>
      </c>
      <c r="N50" s="14">
        <f t="shared" si="16"/>
        <v>0</v>
      </c>
      <c r="O50" s="14">
        <f t="shared" si="16"/>
        <v>0</v>
      </c>
      <c r="P50" s="14">
        <f t="shared" si="16"/>
        <v>0</v>
      </c>
      <c r="Q50" s="14">
        <f t="shared" si="16"/>
        <v>0</v>
      </c>
      <c r="R50" s="14">
        <f t="shared" si="16"/>
        <v>0</v>
      </c>
      <c r="S50" s="14">
        <f t="shared" ref="S50:U50" si="17">S49*1.25</f>
        <v>0</v>
      </c>
      <c r="T50" s="14">
        <f t="shared" si="17"/>
        <v>0</v>
      </c>
      <c r="U50" s="14">
        <f t="shared" si="17"/>
        <v>0</v>
      </c>
      <c r="V50" s="14">
        <f t="shared" si="16"/>
        <v>0</v>
      </c>
      <c r="W50" s="14">
        <f t="shared" si="16"/>
        <v>0</v>
      </c>
    </row>
    <row r="51" spans="1:23" s="22" customFormat="1" ht="15.95" hidden="1" customHeight="1" x14ac:dyDescent="0.25">
      <c r="A51" s="60" t="s">
        <v>49</v>
      </c>
      <c r="B51" s="60"/>
      <c r="C51" s="2" t="s">
        <v>50</v>
      </c>
      <c r="D51" s="17" t="s">
        <v>1</v>
      </c>
      <c r="E51" s="17" t="s">
        <v>1</v>
      </c>
      <c r="F51" s="17" t="s">
        <v>1</v>
      </c>
      <c r="G51" s="17" t="s">
        <v>1</v>
      </c>
      <c r="H51" s="17" t="s">
        <v>1</v>
      </c>
      <c r="I51" s="17" t="s">
        <v>1</v>
      </c>
      <c r="J51" s="17" t="s">
        <v>1</v>
      </c>
      <c r="K51" s="17" t="s">
        <v>1</v>
      </c>
      <c r="L51" s="17" t="s">
        <v>1</v>
      </c>
      <c r="M51" s="17" t="s">
        <v>1</v>
      </c>
      <c r="N51" s="17" t="s">
        <v>1</v>
      </c>
      <c r="O51" s="17" t="s">
        <v>1</v>
      </c>
      <c r="P51" s="17" t="s">
        <v>1</v>
      </c>
      <c r="Q51" s="17" t="s">
        <v>1</v>
      </c>
      <c r="R51" s="17" t="s">
        <v>1</v>
      </c>
      <c r="S51" s="17" t="s">
        <v>1</v>
      </c>
      <c r="T51" s="17" t="s">
        <v>1</v>
      </c>
      <c r="U51" s="17" t="s">
        <v>1</v>
      </c>
      <c r="V51" s="17" t="s">
        <v>1</v>
      </c>
      <c r="W51" s="17" t="s">
        <v>1</v>
      </c>
    </row>
    <row r="52" spans="1:23" s="22" customFormat="1" ht="15.95" hidden="1" customHeight="1" x14ac:dyDescent="0.25">
      <c r="A52" s="60" t="s">
        <v>51</v>
      </c>
      <c r="B52" s="60"/>
      <c r="C52" s="2" t="s">
        <v>9</v>
      </c>
      <c r="D52" s="18" t="s">
        <v>1</v>
      </c>
      <c r="E52" s="18" t="s">
        <v>1</v>
      </c>
      <c r="F52" s="18" t="s">
        <v>1</v>
      </c>
      <c r="G52" s="18" t="s">
        <v>1</v>
      </c>
      <c r="H52" s="18" t="s">
        <v>1</v>
      </c>
      <c r="I52" s="18" t="s">
        <v>1</v>
      </c>
      <c r="J52" s="18" t="s">
        <v>1</v>
      </c>
      <c r="K52" s="18" t="s">
        <v>1</v>
      </c>
      <c r="L52" s="18" t="s">
        <v>1</v>
      </c>
      <c r="M52" s="18" t="s">
        <v>1</v>
      </c>
      <c r="N52" s="18" t="s">
        <v>1</v>
      </c>
      <c r="O52" s="18" t="s">
        <v>1</v>
      </c>
      <c r="P52" s="18" t="s">
        <v>1</v>
      </c>
      <c r="Q52" s="18" t="s">
        <v>1</v>
      </c>
      <c r="R52" s="18" t="s">
        <v>1</v>
      </c>
      <c r="S52" s="18" t="s">
        <v>1</v>
      </c>
      <c r="T52" s="18" t="s">
        <v>1</v>
      </c>
      <c r="U52" s="18" t="s">
        <v>1</v>
      </c>
      <c r="V52" s="18" t="s">
        <v>1</v>
      </c>
      <c r="W52" s="18" t="s">
        <v>1</v>
      </c>
    </row>
    <row r="53" spans="1:23" s="22" customFormat="1" ht="15.95" customHeight="1" x14ac:dyDescent="0.25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3"/>
    </row>
    <row r="54" spans="1:23" s="22" customFormat="1" ht="15.95" customHeight="1" x14ac:dyDescent="0.25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</row>
    <row r="58" spans="1:23" ht="14.25" customHeight="1" x14ac:dyDescent="0.25"/>
  </sheetData>
  <mergeCells count="66">
    <mergeCell ref="A51:B51"/>
    <mergeCell ref="A52:B52"/>
    <mergeCell ref="A53:W54"/>
    <mergeCell ref="A17:B17"/>
    <mergeCell ref="A47:C47"/>
    <mergeCell ref="D47:W47"/>
    <mergeCell ref="A48:B48"/>
    <mergeCell ref="A49:B49"/>
    <mergeCell ref="A50:B50"/>
    <mergeCell ref="A45:B45"/>
    <mergeCell ref="A46:B46"/>
    <mergeCell ref="A40:B40"/>
    <mergeCell ref="A43:B43"/>
    <mergeCell ref="A44:B44"/>
    <mergeCell ref="D38:W38"/>
    <mergeCell ref="A39:B39"/>
    <mergeCell ref="A41:B41"/>
    <mergeCell ref="A42:B42"/>
    <mergeCell ref="D14:W14"/>
    <mergeCell ref="A30:B30"/>
    <mergeCell ref="A31:C31"/>
    <mergeCell ref="D31:W31"/>
    <mergeCell ref="A32:B32"/>
    <mergeCell ref="A33:C33"/>
    <mergeCell ref="D33:W33"/>
    <mergeCell ref="A34:B34"/>
    <mergeCell ref="A35:B35"/>
    <mergeCell ref="A36:B36"/>
    <mergeCell ref="A37:B37"/>
    <mergeCell ref="A15:B15"/>
    <mergeCell ref="A38:C38"/>
    <mergeCell ref="A26:B26"/>
    <mergeCell ref="A27:B27"/>
    <mergeCell ref="A28:B28"/>
    <mergeCell ref="A29:B29"/>
    <mergeCell ref="A23:B23"/>
    <mergeCell ref="A24:B24"/>
    <mergeCell ref="A25:B25"/>
    <mergeCell ref="A21:B21"/>
    <mergeCell ref="A22:B22"/>
    <mergeCell ref="A19:B19"/>
    <mergeCell ref="A20:B20"/>
    <mergeCell ref="A6:B6"/>
    <mergeCell ref="A18:C18"/>
    <mergeCell ref="D18:W18"/>
    <mergeCell ref="A8:B9"/>
    <mergeCell ref="A10:C10"/>
    <mergeCell ref="D10:W10"/>
    <mergeCell ref="A11:B11"/>
    <mergeCell ref="A12:B12"/>
    <mergeCell ref="A13:B13"/>
    <mergeCell ref="A14:C14"/>
    <mergeCell ref="A16:B16"/>
    <mergeCell ref="H7:I7"/>
    <mergeCell ref="J7:W7"/>
    <mergeCell ref="A1:E4"/>
    <mergeCell ref="F1:W4"/>
    <mergeCell ref="A5:B5"/>
    <mergeCell ref="C5:G5"/>
    <mergeCell ref="H5:I5"/>
    <mergeCell ref="J5:W5"/>
    <mergeCell ref="C6:G6"/>
    <mergeCell ref="H6:I6"/>
    <mergeCell ref="J6:W6"/>
    <mergeCell ref="A7:B7"/>
    <mergeCell ref="C7:G7"/>
  </mergeCells>
  <pageMargins left="0.7" right="0.7" top="0.5" bottom="0.75" header="0.3" footer="0.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14CC-DD81-48D7-9052-D6B464511345}">
  <dimension ref="A1:X55"/>
  <sheetViews>
    <sheetView topLeftCell="A28" workbookViewId="0">
      <selection activeCell="A53" sqref="A53:W54"/>
    </sheetView>
  </sheetViews>
  <sheetFormatPr defaultRowHeight="15" x14ac:dyDescent="0.25"/>
  <cols>
    <col min="5" max="5" width="9.140625" customWidth="1"/>
  </cols>
  <sheetData>
    <row r="1" spans="1:24" x14ac:dyDescent="0.25">
      <c r="A1" s="36"/>
      <c r="B1" s="37"/>
      <c r="C1" s="37"/>
      <c r="D1" s="37"/>
      <c r="E1" s="37"/>
      <c r="F1" s="43" t="s">
        <v>65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32"/>
    </row>
    <row r="2" spans="1:24" x14ac:dyDescent="0.25">
      <c r="A2" s="38"/>
      <c r="B2" s="39"/>
      <c r="C2" s="39"/>
      <c r="D2" s="39"/>
      <c r="E2" s="40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32"/>
    </row>
    <row r="3" spans="1:24" x14ac:dyDescent="0.25">
      <c r="A3" s="38"/>
      <c r="B3" s="39"/>
      <c r="C3" s="39"/>
      <c r="D3" s="39"/>
      <c r="E3" s="40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2"/>
    </row>
    <row r="4" spans="1:24" x14ac:dyDescent="0.25">
      <c r="A4" s="41"/>
      <c r="B4" s="42"/>
      <c r="C4" s="42"/>
      <c r="D4" s="42"/>
      <c r="E4" s="42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32"/>
    </row>
    <row r="5" spans="1:24" x14ac:dyDescent="0.25">
      <c r="A5" s="49" t="s">
        <v>0</v>
      </c>
      <c r="B5" s="49"/>
      <c r="C5" s="49" t="s">
        <v>63</v>
      </c>
      <c r="D5" s="49"/>
      <c r="E5" s="49"/>
      <c r="F5" s="50"/>
      <c r="G5" s="50"/>
      <c r="H5" s="50" t="s">
        <v>2</v>
      </c>
      <c r="I5" s="50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21"/>
    </row>
    <row r="6" spans="1:24" x14ac:dyDescent="0.25">
      <c r="A6" s="49" t="s">
        <v>3</v>
      </c>
      <c r="B6" s="49"/>
      <c r="C6" s="49" t="s">
        <v>1</v>
      </c>
      <c r="D6" s="49"/>
      <c r="E6" s="49"/>
      <c r="F6" s="49"/>
      <c r="G6" s="49"/>
      <c r="H6" s="49" t="s">
        <v>4</v>
      </c>
      <c r="I6" s="49"/>
      <c r="J6" s="62" t="s">
        <v>5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21"/>
    </row>
    <row r="7" spans="1:24" x14ac:dyDescent="0.25">
      <c r="A7" s="49" t="s">
        <v>6</v>
      </c>
      <c r="B7" s="49"/>
      <c r="C7" s="49"/>
      <c r="D7" s="49"/>
      <c r="E7" s="49"/>
      <c r="F7" s="49"/>
      <c r="G7" s="49"/>
      <c r="H7" s="33" t="s">
        <v>7</v>
      </c>
      <c r="I7" s="34"/>
      <c r="J7" s="35">
        <v>43598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21"/>
    </row>
    <row r="8" spans="1:24" x14ac:dyDescent="0.25">
      <c r="A8" s="56" t="s">
        <v>1</v>
      </c>
      <c r="B8" s="57"/>
      <c r="C8" s="1" t="s">
        <v>9</v>
      </c>
      <c r="D8" s="3" t="s">
        <v>54</v>
      </c>
      <c r="E8" s="3" t="s">
        <v>55</v>
      </c>
      <c r="F8" s="3" t="s">
        <v>55</v>
      </c>
      <c r="G8" s="3" t="s">
        <v>55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58</v>
      </c>
      <c r="Q8" s="3" t="s">
        <v>58</v>
      </c>
      <c r="R8" s="3" t="s">
        <v>58</v>
      </c>
      <c r="S8" s="3" t="s">
        <v>58</v>
      </c>
      <c r="T8" s="3" t="s">
        <v>59</v>
      </c>
      <c r="U8" s="3" t="s">
        <v>59</v>
      </c>
      <c r="V8" s="3" t="s">
        <v>59</v>
      </c>
      <c r="W8" s="3" t="s">
        <v>59</v>
      </c>
      <c r="X8" s="22"/>
    </row>
    <row r="9" spans="1:24" x14ac:dyDescent="0.25">
      <c r="A9" s="58"/>
      <c r="B9" s="59"/>
      <c r="C9" s="1" t="s">
        <v>8</v>
      </c>
      <c r="D9" s="2" t="s">
        <v>60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  <c r="Q9" s="2" t="s">
        <v>60</v>
      </c>
      <c r="R9" s="2" t="s">
        <v>60</v>
      </c>
      <c r="S9" s="2" t="s">
        <v>60</v>
      </c>
      <c r="T9" s="2" t="s">
        <v>60</v>
      </c>
      <c r="U9" s="2" t="s">
        <v>60</v>
      </c>
      <c r="V9" s="2" t="s">
        <v>60</v>
      </c>
      <c r="W9" s="2" t="s">
        <v>60</v>
      </c>
      <c r="X9" s="22"/>
    </row>
    <row r="10" spans="1:24" x14ac:dyDescent="0.25">
      <c r="A10" s="52" t="s">
        <v>10</v>
      </c>
      <c r="B10" s="52"/>
      <c r="C10" s="52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5"/>
      <c r="X10" s="22"/>
    </row>
    <row r="11" spans="1:24" x14ac:dyDescent="0.25">
      <c r="A11" s="60" t="s">
        <v>11</v>
      </c>
      <c r="B11" s="60"/>
      <c r="C11" s="2" t="s">
        <v>12</v>
      </c>
      <c r="D11" s="26">
        <v>400</v>
      </c>
      <c r="E11" s="26">
        <v>400</v>
      </c>
      <c r="F11" s="26">
        <v>400</v>
      </c>
      <c r="G11" s="26">
        <v>400</v>
      </c>
      <c r="H11" s="26">
        <v>600</v>
      </c>
      <c r="I11" s="26">
        <v>600</v>
      </c>
      <c r="J11" s="26">
        <v>600</v>
      </c>
      <c r="K11" s="26">
        <v>600</v>
      </c>
      <c r="L11" s="26">
        <v>800</v>
      </c>
      <c r="M11" s="26">
        <v>800</v>
      </c>
      <c r="N11" s="26">
        <v>800</v>
      </c>
      <c r="O11" s="26">
        <v>800</v>
      </c>
      <c r="P11" s="26">
        <v>1000</v>
      </c>
      <c r="Q11" s="26">
        <v>1000</v>
      </c>
      <c r="R11" s="26">
        <v>1000</v>
      </c>
      <c r="S11" s="26">
        <v>1000</v>
      </c>
      <c r="T11" s="26">
        <v>1200</v>
      </c>
      <c r="U11" s="26">
        <v>1200</v>
      </c>
      <c r="V11" s="26">
        <v>1200</v>
      </c>
      <c r="W11" s="26">
        <v>1200</v>
      </c>
      <c r="X11" s="4"/>
    </row>
    <row r="12" spans="1:24" x14ac:dyDescent="0.25">
      <c r="A12" s="61" t="s">
        <v>13</v>
      </c>
      <c r="B12" s="61"/>
      <c r="C12" s="5" t="s">
        <v>14</v>
      </c>
      <c r="D12" s="27" t="s">
        <v>60</v>
      </c>
      <c r="E12" s="27" t="s">
        <v>60</v>
      </c>
      <c r="F12" s="27" t="s">
        <v>60</v>
      </c>
      <c r="G12" s="27" t="s">
        <v>60</v>
      </c>
      <c r="H12" s="27" t="s">
        <v>60</v>
      </c>
      <c r="I12" s="27" t="s">
        <v>60</v>
      </c>
      <c r="J12" s="27" t="s">
        <v>60</v>
      </c>
      <c r="K12" s="27" t="s">
        <v>60</v>
      </c>
      <c r="L12" s="27" t="s">
        <v>60</v>
      </c>
      <c r="M12" s="27" t="s">
        <v>60</v>
      </c>
      <c r="N12" s="27" t="s">
        <v>60</v>
      </c>
      <c r="O12" s="27" t="s">
        <v>60</v>
      </c>
      <c r="P12" s="27" t="s">
        <v>60</v>
      </c>
      <c r="Q12" s="27" t="s">
        <v>60</v>
      </c>
      <c r="R12" s="27" t="s">
        <v>60</v>
      </c>
      <c r="S12" s="27" t="s">
        <v>60</v>
      </c>
      <c r="T12" s="27" t="s">
        <v>60</v>
      </c>
      <c r="U12" s="27" t="s">
        <v>60</v>
      </c>
      <c r="V12" s="27" t="s">
        <v>60</v>
      </c>
      <c r="W12" s="27" t="s">
        <v>60</v>
      </c>
      <c r="X12" s="6"/>
    </row>
    <row r="13" spans="1:24" x14ac:dyDescent="0.25">
      <c r="A13" s="61" t="s">
        <v>15</v>
      </c>
      <c r="B13" s="61"/>
      <c r="C13" s="5" t="s">
        <v>1</v>
      </c>
      <c r="D13" s="31" t="s">
        <v>61</v>
      </c>
      <c r="E13" s="31" t="s">
        <v>61</v>
      </c>
      <c r="F13" s="31" t="s">
        <v>61</v>
      </c>
      <c r="G13" s="31" t="s">
        <v>61</v>
      </c>
      <c r="H13" s="31" t="s">
        <v>61</v>
      </c>
      <c r="I13" s="31" t="s">
        <v>61</v>
      </c>
      <c r="J13" s="31" t="s">
        <v>61</v>
      </c>
      <c r="K13" s="31" t="s">
        <v>61</v>
      </c>
      <c r="L13" s="31" t="s">
        <v>61</v>
      </c>
      <c r="M13" s="31" t="s">
        <v>61</v>
      </c>
      <c r="N13" s="31" t="s">
        <v>61</v>
      </c>
      <c r="O13" s="31" t="s">
        <v>61</v>
      </c>
      <c r="P13" s="31" t="s">
        <v>61</v>
      </c>
      <c r="Q13" s="31" t="s">
        <v>61</v>
      </c>
      <c r="R13" s="31" t="s">
        <v>61</v>
      </c>
      <c r="S13" s="31" t="s">
        <v>61</v>
      </c>
      <c r="T13" s="31" t="s">
        <v>61</v>
      </c>
      <c r="U13" s="31" t="s">
        <v>61</v>
      </c>
      <c r="V13" s="31" t="s">
        <v>61</v>
      </c>
      <c r="W13" s="31" t="s">
        <v>61</v>
      </c>
      <c r="X13" s="6"/>
    </row>
    <row r="14" spans="1:24" x14ac:dyDescent="0.25">
      <c r="A14" s="52" t="s">
        <v>41</v>
      </c>
      <c r="B14" s="52"/>
      <c r="C14" s="52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0"/>
      <c r="X14" s="22"/>
    </row>
    <row r="15" spans="1:24" x14ac:dyDescent="0.25">
      <c r="A15" s="49" t="s">
        <v>42</v>
      </c>
      <c r="B15" s="49"/>
      <c r="C15" s="1" t="s">
        <v>43</v>
      </c>
      <c r="D15" s="16">
        <v>0.14285714285714285</v>
      </c>
      <c r="E15" s="16">
        <v>0.14285714285714285</v>
      </c>
      <c r="F15" s="16">
        <v>0.14285714285714285</v>
      </c>
      <c r="G15" s="16">
        <v>0.14285714285714285</v>
      </c>
      <c r="H15" s="16">
        <v>0.14285714285714285</v>
      </c>
      <c r="I15" s="16">
        <v>0.14285714285714285</v>
      </c>
      <c r="J15" s="16">
        <v>0.14285714285714285</v>
      </c>
      <c r="K15" s="16">
        <v>0.14285714285714285</v>
      </c>
      <c r="L15" s="16">
        <v>0.5</v>
      </c>
      <c r="M15" s="16">
        <v>0.5</v>
      </c>
      <c r="N15" s="16">
        <v>0.5</v>
      </c>
      <c r="O15" s="16">
        <v>0.5</v>
      </c>
      <c r="P15" s="16">
        <v>0.5</v>
      </c>
      <c r="Q15" s="16">
        <v>0.5</v>
      </c>
      <c r="R15" s="16">
        <v>0.5</v>
      </c>
      <c r="S15" s="16">
        <v>0.5</v>
      </c>
      <c r="T15" s="16">
        <v>0.5</v>
      </c>
      <c r="U15" s="16">
        <v>0.5</v>
      </c>
      <c r="V15" s="16">
        <v>0.5</v>
      </c>
      <c r="W15" s="16">
        <v>0.5</v>
      </c>
      <c r="X15" s="22"/>
    </row>
    <row r="16" spans="1:24" x14ac:dyDescent="0.25">
      <c r="A16" s="49" t="s">
        <v>36</v>
      </c>
      <c r="B16" s="49"/>
      <c r="C16" s="1" t="s">
        <v>37</v>
      </c>
      <c r="D16" s="28" t="s">
        <v>62</v>
      </c>
      <c r="E16" s="28" t="s">
        <v>62</v>
      </c>
      <c r="F16" s="28" t="s">
        <v>62</v>
      </c>
      <c r="G16" s="28" t="s">
        <v>62</v>
      </c>
      <c r="H16" s="28" t="s">
        <v>62</v>
      </c>
      <c r="I16" s="28" t="s">
        <v>62</v>
      </c>
      <c r="J16" s="28" t="s">
        <v>62</v>
      </c>
      <c r="K16" s="28" t="s">
        <v>62</v>
      </c>
      <c r="L16" s="28" t="s">
        <v>62</v>
      </c>
      <c r="M16" s="28" t="s">
        <v>62</v>
      </c>
      <c r="N16" s="28" t="s">
        <v>62</v>
      </c>
      <c r="O16" s="28" t="s">
        <v>62</v>
      </c>
      <c r="P16" s="28" t="s">
        <v>62</v>
      </c>
      <c r="Q16" s="28" t="s">
        <v>62</v>
      </c>
      <c r="R16" s="28" t="s">
        <v>62</v>
      </c>
      <c r="S16" s="28" t="s">
        <v>62</v>
      </c>
      <c r="T16" s="28" t="s">
        <v>62</v>
      </c>
      <c r="U16" s="28" t="s">
        <v>62</v>
      </c>
      <c r="V16" s="28" t="s">
        <v>62</v>
      </c>
      <c r="W16" s="28" t="s">
        <v>62</v>
      </c>
      <c r="X16" s="22"/>
    </row>
    <row r="17" spans="1:24" x14ac:dyDescent="0.25">
      <c r="A17" s="49" t="s">
        <v>44</v>
      </c>
      <c r="B17" s="49"/>
      <c r="C17" s="1" t="s">
        <v>39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22"/>
    </row>
    <row r="18" spans="1:24" x14ac:dyDescent="0.25">
      <c r="A18" s="52" t="s">
        <v>19</v>
      </c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5"/>
      <c r="X18" s="22"/>
    </row>
    <row r="19" spans="1:24" x14ac:dyDescent="0.25">
      <c r="A19" s="65" t="s">
        <v>16</v>
      </c>
      <c r="B19" s="65"/>
      <c r="C19" s="7" t="s">
        <v>17</v>
      </c>
      <c r="D19" s="8">
        <v>80</v>
      </c>
      <c r="E19" s="8">
        <v>80</v>
      </c>
      <c r="F19" s="8">
        <v>80</v>
      </c>
      <c r="G19" s="8">
        <v>80</v>
      </c>
      <c r="H19" s="8">
        <v>80</v>
      </c>
      <c r="I19" s="8">
        <v>80</v>
      </c>
      <c r="J19" s="8">
        <v>80</v>
      </c>
      <c r="K19" s="8">
        <v>80</v>
      </c>
      <c r="L19" s="8">
        <v>80</v>
      </c>
      <c r="M19" s="8">
        <v>80</v>
      </c>
      <c r="N19" s="8">
        <v>80</v>
      </c>
      <c r="O19" s="8">
        <v>80</v>
      </c>
      <c r="P19" s="8">
        <v>80</v>
      </c>
      <c r="Q19" s="8">
        <v>80</v>
      </c>
      <c r="R19" s="8">
        <v>80</v>
      </c>
      <c r="S19" s="8">
        <v>80</v>
      </c>
      <c r="T19" s="8">
        <v>80</v>
      </c>
      <c r="U19" s="8">
        <v>80</v>
      </c>
      <c r="V19" s="8">
        <v>80</v>
      </c>
      <c r="W19" s="8">
        <v>80</v>
      </c>
      <c r="X19" s="23"/>
    </row>
    <row r="20" spans="1:24" x14ac:dyDescent="0.25">
      <c r="A20" s="65" t="s">
        <v>16</v>
      </c>
      <c r="B20" s="65"/>
      <c r="C20" s="7" t="s">
        <v>18</v>
      </c>
      <c r="D20" s="8">
        <v>67</v>
      </c>
      <c r="E20" s="8">
        <v>67</v>
      </c>
      <c r="F20" s="8">
        <v>67</v>
      </c>
      <c r="G20" s="8">
        <v>67</v>
      </c>
      <c r="H20" s="8">
        <v>67</v>
      </c>
      <c r="I20" s="8">
        <v>67</v>
      </c>
      <c r="J20" s="8">
        <v>67</v>
      </c>
      <c r="K20" s="8">
        <v>67</v>
      </c>
      <c r="L20" s="8">
        <v>67</v>
      </c>
      <c r="M20" s="8">
        <v>67</v>
      </c>
      <c r="N20" s="8">
        <v>67</v>
      </c>
      <c r="O20" s="8">
        <v>67</v>
      </c>
      <c r="P20" s="8">
        <v>67</v>
      </c>
      <c r="Q20" s="8">
        <v>67</v>
      </c>
      <c r="R20" s="8">
        <v>67</v>
      </c>
      <c r="S20" s="8">
        <v>67</v>
      </c>
      <c r="T20" s="8">
        <v>67</v>
      </c>
      <c r="U20" s="8">
        <v>67</v>
      </c>
      <c r="V20" s="8">
        <v>67</v>
      </c>
      <c r="W20" s="8">
        <v>67</v>
      </c>
      <c r="X20" s="23"/>
    </row>
    <row r="21" spans="1:24" x14ac:dyDescent="0.25">
      <c r="A21" s="65" t="s">
        <v>24</v>
      </c>
      <c r="B21" s="65"/>
      <c r="C21" s="7" t="s">
        <v>17</v>
      </c>
      <c r="D21" s="13">
        <v>61.2</v>
      </c>
      <c r="E21" s="13">
        <v>61.7</v>
      </c>
      <c r="F21" s="13">
        <v>62.3</v>
      </c>
      <c r="G21" s="13">
        <v>63.1</v>
      </c>
      <c r="H21" s="13">
        <v>61.3</v>
      </c>
      <c r="I21" s="13">
        <v>61.7</v>
      </c>
      <c r="J21" s="13">
        <v>62.4</v>
      </c>
      <c r="K21" s="13">
        <v>63.2</v>
      </c>
      <c r="L21" s="13">
        <v>62.1</v>
      </c>
      <c r="M21" s="13">
        <v>62.5</v>
      </c>
      <c r="N21" s="13">
        <v>63.2</v>
      </c>
      <c r="O21" s="13">
        <v>64.3</v>
      </c>
      <c r="P21" s="13">
        <v>62.4</v>
      </c>
      <c r="Q21" s="13">
        <v>62.7</v>
      </c>
      <c r="R21" s="13">
        <v>63.1</v>
      </c>
      <c r="S21" s="13">
        <v>63.8</v>
      </c>
      <c r="T21" s="13">
        <v>63.4</v>
      </c>
      <c r="U21" s="13">
        <v>63.8</v>
      </c>
      <c r="V21" s="13">
        <v>64.3</v>
      </c>
      <c r="W21" s="13">
        <v>65.099999999999994</v>
      </c>
      <c r="X21" s="23"/>
    </row>
    <row r="22" spans="1:24" x14ac:dyDescent="0.25">
      <c r="A22" s="65" t="s">
        <v>24</v>
      </c>
      <c r="B22" s="65"/>
      <c r="C22" s="7" t="s">
        <v>18</v>
      </c>
      <c r="D22" s="13">
        <v>60.1</v>
      </c>
      <c r="E22" s="13">
        <v>60.4</v>
      </c>
      <c r="F22" s="13">
        <v>60.7</v>
      </c>
      <c r="G22" s="13">
        <v>61.2</v>
      </c>
      <c r="H22" s="13">
        <v>60.1</v>
      </c>
      <c r="I22" s="13">
        <v>60.4</v>
      </c>
      <c r="J22" s="13">
        <v>60.8</v>
      </c>
      <c r="K22" s="13">
        <v>61.3</v>
      </c>
      <c r="L22" s="13">
        <v>60.7</v>
      </c>
      <c r="M22" s="13">
        <v>60.9</v>
      </c>
      <c r="N22" s="13">
        <v>61.3</v>
      </c>
      <c r="O22" s="13">
        <v>61.7</v>
      </c>
      <c r="P22" s="13">
        <v>60.8</v>
      </c>
      <c r="Q22" s="13">
        <v>61</v>
      </c>
      <c r="R22" s="13">
        <v>61.2</v>
      </c>
      <c r="S22" s="13">
        <v>61.5</v>
      </c>
      <c r="T22" s="13">
        <v>61.3</v>
      </c>
      <c r="U22" s="13">
        <v>61.5</v>
      </c>
      <c r="V22" s="13">
        <v>61.7</v>
      </c>
      <c r="W22" s="13">
        <v>62.1</v>
      </c>
      <c r="X22" s="23"/>
    </row>
    <row r="23" spans="1:24" x14ac:dyDescent="0.25">
      <c r="A23" s="65" t="s">
        <v>20</v>
      </c>
      <c r="B23" s="65"/>
      <c r="C23" s="7" t="s">
        <v>21</v>
      </c>
      <c r="D23" s="9">
        <v>9</v>
      </c>
      <c r="E23" s="9">
        <v>8.6</v>
      </c>
      <c r="F23" s="9">
        <v>8.1999999999999993</v>
      </c>
      <c r="G23" s="9">
        <v>7.5</v>
      </c>
      <c r="H23" s="9">
        <v>13.4</v>
      </c>
      <c r="I23" s="9">
        <v>12.9</v>
      </c>
      <c r="J23" s="9">
        <v>12.2</v>
      </c>
      <c r="K23" s="9">
        <v>11.3</v>
      </c>
      <c r="L23" s="9">
        <v>16.5</v>
      </c>
      <c r="M23" s="9">
        <v>15.9</v>
      </c>
      <c r="N23" s="9">
        <v>15</v>
      </c>
      <c r="O23" s="9">
        <v>13.9</v>
      </c>
      <c r="P23" s="9">
        <v>20.3</v>
      </c>
      <c r="Q23" s="9">
        <v>19.7</v>
      </c>
      <c r="R23" s="9">
        <v>19</v>
      </c>
      <c r="S23" s="9">
        <v>18</v>
      </c>
      <c r="T23" s="9">
        <v>24.2</v>
      </c>
      <c r="U23" s="9">
        <v>23.5</v>
      </c>
      <c r="V23" s="9">
        <v>22.6</v>
      </c>
      <c r="W23" s="9">
        <v>21</v>
      </c>
      <c r="X23" s="23"/>
    </row>
    <row r="24" spans="1:24" x14ac:dyDescent="0.25">
      <c r="A24" s="65" t="s">
        <v>22</v>
      </c>
      <c r="B24" s="65"/>
      <c r="C24" s="7" t="s">
        <v>21</v>
      </c>
      <c r="D24" s="9">
        <v>8.3000000000000007</v>
      </c>
      <c r="E24" s="9">
        <v>8.1</v>
      </c>
      <c r="F24" s="9">
        <v>7.8</v>
      </c>
      <c r="G24" s="9">
        <v>7.4</v>
      </c>
      <c r="H24" s="9">
        <v>12.4</v>
      </c>
      <c r="I24" s="9">
        <v>12.1</v>
      </c>
      <c r="J24" s="9">
        <v>11.7</v>
      </c>
      <c r="K24" s="9">
        <v>11.1</v>
      </c>
      <c r="L24" s="9">
        <v>15.8</v>
      </c>
      <c r="M24" s="9">
        <v>15.4</v>
      </c>
      <c r="N24" s="9">
        <v>14.8</v>
      </c>
      <c r="O24" s="9">
        <v>13.9</v>
      </c>
      <c r="P24" s="9">
        <v>19.399999999999999</v>
      </c>
      <c r="Q24" s="9">
        <v>19.100000000000001</v>
      </c>
      <c r="R24" s="9">
        <v>18.600000000000001</v>
      </c>
      <c r="S24" s="9">
        <v>17.899999999999999</v>
      </c>
      <c r="T24" s="9">
        <v>23.8</v>
      </c>
      <c r="U24" s="9">
        <v>23.3</v>
      </c>
      <c r="V24" s="9">
        <v>22.5</v>
      </c>
      <c r="W24" s="9">
        <v>21</v>
      </c>
      <c r="X24" s="23"/>
    </row>
    <row r="25" spans="1:24" x14ac:dyDescent="0.25">
      <c r="A25" s="65" t="s">
        <v>23</v>
      </c>
      <c r="B25" s="65"/>
      <c r="C25" s="7" t="s">
        <v>21</v>
      </c>
      <c r="D25" s="9">
        <f>D23-D24</f>
        <v>0.69999999999999929</v>
      </c>
      <c r="E25" s="9">
        <f t="shared" ref="E25:W25" si="0">E23-E24</f>
        <v>0.5</v>
      </c>
      <c r="F25" s="9">
        <f t="shared" si="0"/>
        <v>0.39999999999999947</v>
      </c>
      <c r="G25" s="9">
        <f t="shared" si="0"/>
        <v>9.9999999999999645E-2</v>
      </c>
      <c r="H25" s="9">
        <f t="shared" si="0"/>
        <v>1</v>
      </c>
      <c r="I25" s="9">
        <f t="shared" si="0"/>
        <v>0.80000000000000071</v>
      </c>
      <c r="J25" s="9">
        <f t="shared" si="0"/>
        <v>0.5</v>
      </c>
      <c r="K25" s="9">
        <f t="shared" si="0"/>
        <v>0.20000000000000107</v>
      </c>
      <c r="L25" s="9">
        <f t="shared" si="0"/>
        <v>0.69999999999999929</v>
      </c>
      <c r="M25" s="9">
        <f t="shared" si="0"/>
        <v>0.5</v>
      </c>
      <c r="N25" s="9">
        <f t="shared" si="0"/>
        <v>0.19999999999999929</v>
      </c>
      <c r="O25" s="9">
        <f t="shared" si="0"/>
        <v>0</v>
      </c>
      <c r="P25" s="9">
        <f t="shared" si="0"/>
        <v>0.90000000000000213</v>
      </c>
      <c r="Q25" s="9">
        <f t="shared" si="0"/>
        <v>0.59999999999999787</v>
      </c>
      <c r="R25" s="9">
        <f t="shared" si="0"/>
        <v>0.39999999999999858</v>
      </c>
      <c r="S25" s="9">
        <f t="shared" si="0"/>
        <v>0.10000000000000142</v>
      </c>
      <c r="T25" s="9">
        <f t="shared" si="0"/>
        <v>0.39999999999999858</v>
      </c>
      <c r="U25" s="9">
        <f t="shared" si="0"/>
        <v>0.19999999999999929</v>
      </c>
      <c r="V25" s="9">
        <f t="shared" si="0"/>
        <v>0.10000000000000142</v>
      </c>
      <c r="W25" s="9">
        <f t="shared" si="0"/>
        <v>0</v>
      </c>
      <c r="X25" s="23"/>
    </row>
    <row r="26" spans="1:24" x14ac:dyDescent="0.25">
      <c r="A26" s="65" t="s">
        <v>25</v>
      </c>
      <c r="B26" s="65"/>
      <c r="C26" s="7" t="s">
        <v>26</v>
      </c>
      <c r="D26" s="10">
        <v>54</v>
      </c>
      <c r="E26" s="10">
        <v>54</v>
      </c>
      <c r="F26" s="10">
        <v>54</v>
      </c>
      <c r="G26" s="10">
        <v>54</v>
      </c>
      <c r="H26" s="10">
        <v>54</v>
      </c>
      <c r="I26" s="10">
        <v>54</v>
      </c>
      <c r="J26" s="10">
        <v>54</v>
      </c>
      <c r="K26" s="10">
        <v>54</v>
      </c>
      <c r="L26" s="10">
        <v>54</v>
      </c>
      <c r="M26" s="10">
        <v>54</v>
      </c>
      <c r="N26" s="10">
        <v>54</v>
      </c>
      <c r="O26" s="10">
        <v>54</v>
      </c>
      <c r="P26" s="10">
        <v>54</v>
      </c>
      <c r="Q26" s="10">
        <v>54</v>
      </c>
      <c r="R26" s="10">
        <v>54</v>
      </c>
      <c r="S26" s="10">
        <v>54</v>
      </c>
      <c r="T26" s="10">
        <v>54</v>
      </c>
      <c r="U26" s="10">
        <v>54</v>
      </c>
      <c r="V26" s="10">
        <v>54</v>
      </c>
      <c r="W26" s="10">
        <v>54</v>
      </c>
      <c r="X26" s="23"/>
    </row>
    <row r="27" spans="1:24" x14ac:dyDescent="0.25">
      <c r="A27" s="65" t="s">
        <v>27</v>
      </c>
      <c r="B27" s="65"/>
      <c r="C27" s="7" t="s">
        <v>26</v>
      </c>
      <c r="D27" s="10">
        <v>60</v>
      </c>
      <c r="E27" s="10">
        <v>60.9</v>
      </c>
      <c r="F27" s="10">
        <v>62.1</v>
      </c>
      <c r="G27" s="10">
        <v>64</v>
      </c>
      <c r="H27" s="10">
        <v>58.5</v>
      </c>
      <c r="I27" s="10">
        <v>59.1</v>
      </c>
      <c r="J27" s="10">
        <v>60.1</v>
      </c>
      <c r="K27" s="10">
        <v>61.5</v>
      </c>
      <c r="L27" s="10">
        <v>59.1</v>
      </c>
      <c r="M27" s="10">
        <v>59.8</v>
      </c>
      <c r="N27" s="10">
        <v>60.7</v>
      </c>
      <c r="O27" s="10">
        <v>61.9</v>
      </c>
      <c r="P27" s="10">
        <v>59.1</v>
      </c>
      <c r="Q27" s="10">
        <v>59.6</v>
      </c>
      <c r="R27" s="10">
        <v>60.3</v>
      </c>
      <c r="S27" s="10">
        <v>61.2</v>
      </c>
      <c r="T27" s="10">
        <v>60</v>
      </c>
      <c r="U27" s="10">
        <v>60.7</v>
      </c>
      <c r="V27" s="10">
        <v>61.5</v>
      </c>
      <c r="W27" s="10">
        <v>62.4</v>
      </c>
      <c r="X27" s="23"/>
    </row>
    <row r="28" spans="1:24" x14ac:dyDescent="0.25">
      <c r="A28" s="66" t="s">
        <v>28</v>
      </c>
      <c r="B28" s="67"/>
      <c r="C28" s="7" t="s">
        <v>26</v>
      </c>
      <c r="D28" s="10">
        <f>D27-D26</f>
        <v>6</v>
      </c>
      <c r="E28" s="10">
        <f t="shared" ref="E28:W28" si="1">E27-E26</f>
        <v>6.8999999999999986</v>
      </c>
      <c r="F28" s="10">
        <f t="shared" si="1"/>
        <v>8.1000000000000014</v>
      </c>
      <c r="G28" s="10">
        <f t="shared" si="1"/>
        <v>10</v>
      </c>
      <c r="H28" s="10">
        <f t="shared" si="1"/>
        <v>4.5</v>
      </c>
      <c r="I28" s="10">
        <f t="shared" si="1"/>
        <v>5.1000000000000014</v>
      </c>
      <c r="J28" s="10">
        <f t="shared" si="1"/>
        <v>6.1000000000000014</v>
      </c>
      <c r="K28" s="10">
        <f t="shared" si="1"/>
        <v>7.5</v>
      </c>
      <c r="L28" s="10">
        <f t="shared" si="1"/>
        <v>5.1000000000000014</v>
      </c>
      <c r="M28" s="10">
        <f t="shared" si="1"/>
        <v>5.7999999999999972</v>
      </c>
      <c r="N28" s="10">
        <f t="shared" si="1"/>
        <v>6.7000000000000028</v>
      </c>
      <c r="O28" s="10">
        <f t="shared" si="1"/>
        <v>7.8999999999999986</v>
      </c>
      <c r="P28" s="10">
        <f t="shared" si="1"/>
        <v>5.1000000000000014</v>
      </c>
      <c r="Q28" s="10">
        <f t="shared" si="1"/>
        <v>5.6000000000000014</v>
      </c>
      <c r="R28" s="10">
        <f t="shared" si="1"/>
        <v>6.2999999999999972</v>
      </c>
      <c r="S28" s="10">
        <f t="shared" si="1"/>
        <v>7.2000000000000028</v>
      </c>
      <c r="T28" s="10">
        <f t="shared" si="1"/>
        <v>6</v>
      </c>
      <c r="U28" s="10">
        <f t="shared" si="1"/>
        <v>6.7000000000000028</v>
      </c>
      <c r="V28" s="10">
        <f t="shared" si="1"/>
        <v>7.5</v>
      </c>
      <c r="W28" s="10">
        <f t="shared" si="1"/>
        <v>8.3999999999999986</v>
      </c>
      <c r="X28" s="23"/>
    </row>
    <row r="29" spans="1:24" x14ac:dyDescent="0.25">
      <c r="A29" s="65" t="s">
        <v>29</v>
      </c>
      <c r="B29" s="65"/>
      <c r="C29" s="7" t="s">
        <v>30</v>
      </c>
      <c r="D29" s="11">
        <v>3</v>
      </c>
      <c r="E29" s="11">
        <v>2.5</v>
      </c>
      <c r="F29" s="11">
        <v>2</v>
      </c>
      <c r="G29" s="11">
        <v>1.5</v>
      </c>
      <c r="H29" s="11">
        <v>6</v>
      </c>
      <c r="I29" s="11">
        <v>5</v>
      </c>
      <c r="J29" s="11">
        <v>4</v>
      </c>
      <c r="K29" s="11">
        <v>3</v>
      </c>
      <c r="L29" s="11">
        <v>6.5</v>
      </c>
      <c r="M29" s="11">
        <v>5.5</v>
      </c>
      <c r="N29" s="11">
        <v>4.5</v>
      </c>
      <c r="O29" s="11">
        <v>3.5</v>
      </c>
      <c r="P29" s="11">
        <v>8</v>
      </c>
      <c r="Q29" s="11">
        <v>7</v>
      </c>
      <c r="R29" s="11">
        <v>6</v>
      </c>
      <c r="S29" s="11">
        <v>5</v>
      </c>
      <c r="T29" s="11">
        <v>8</v>
      </c>
      <c r="U29" s="11">
        <v>7</v>
      </c>
      <c r="V29" s="11">
        <v>6</v>
      </c>
      <c r="W29" s="11">
        <v>5</v>
      </c>
      <c r="X29" s="23"/>
    </row>
    <row r="30" spans="1:24" x14ac:dyDescent="0.25">
      <c r="A30" s="65" t="s">
        <v>31</v>
      </c>
      <c r="B30" s="65"/>
      <c r="C30" s="7" t="s">
        <v>32</v>
      </c>
      <c r="D30" s="7">
        <v>14.7</v>
      </c>
      <c r="E30" s="7">
        <v>10.69</v>
      </c>
      <c r="F30" s="7">
        <v>7.23</v>
      </c>
      <c r="G30" s="7">
        <v>4.37</v>
      </c>
      <c r="H30" s="7">
        <v>13.76</v>
      </c>
      <c r="I30" s="7">
        <v>9.82</v>
      </c>
      <c r="J30" s="7">
        <v>6.5</v>
      </c>
      <c r="K30" s="7">
        <v>3.82</v>
      </c>
      <c r="L30" s="7">
        <v>13.65</v>
      </c>
      <c r="M30" s="7">
        <v>10.01</v>
      </c>
      <c r="N30" s="7">
        <v>6.89</v>
      </c>
      <c r="O30" s="7">
        <v>4.32</v>
      </c>
      <c r="P30" s="7">
        <v>17.920000000000002</v>
      </c>
      <c r="Q30" s="7">
        <v>13.72</v>
      </c>
      <c r="R30" s="7">
        <v>10.08</v>
      </c>
      <c r="S30" s="7">
        <v>7</v>
      </c>
      <c r="T30" s="7">
        <v>18.190000000000001</v>
      </c>
      <c r="U30" s="7">
        <v>14.12</v>
      </c>
      <c r="V30" s="7">
        <v>10.53</v>
      </c>
      <c r="W30" s="7">
        <v>7.45</v>
      </c>
      <c r="X30" s="22"/>
    </row>
    <row r="31" spans="1:24" x14ac:dyDescent="0.25">
      <c r="A31" s="52" t="s">
        <v>52</v>
      </c>
      <c r="B31" s="52"/>
      <c r="C31" s="52"/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5"/>
      <c r="X31" s="23"/>
    </row>
    <row r="32" spans="1:24" x14ac:dyDescent="0.25">
      <c r="A32" s="65" t="s">
        <v>16</v>
      </c>
      <c r="B32" s="65"/>
      <c r="C32" s="7" t="s">
        <v>17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22"/>
    </row>
    <row r="33" spans="1:24" x14ac:dyDescent="0.25">
      <c r="A33" s="52" t="s">
        <v>33</v>
      </c>
      <c r="B33" s="52"/>
      <c r="C33" s="52"/>
      <c r="D33" s="53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5"/>
      <c r="X33" s="22"/>
    </row>
    <row r="34" spans="1:24" x14ac:dyDescent="0.25">
      <c r="A34" s="49" t="s">
        <v>34</v>
      </c>
      <c r="B34" s="49"/>
      <c r="C34" s="1" t="s">
        <v>35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22"/>
    </row>
    <row r="35" spans="1:24" x14ac:dyDescent="0.25">
      <c r="A35" s="49" t="s">
        <v>36</v>
      </c>
      <c r="B35" s="49"/>
      <c r="C35" s="1" t="s">
        <v>37</v>
      </c>
      <c r="D35" s="28" t="str">
        <f>D16</f>
        <v>120/1/60</v>
      </c>
      <c r="E35" s="28" t="str">
        <f t="shared" ref="E35:W35" si="2">E16</f>
        <v>120/1/60</v>
      </c>
      <c r="F35" s="28" t="str">
        <f t="shared" si="2"/>
        <v>120/1/60</v>
      </c>
      <c r="G35" s="28" t="str">
        <f t="shared" si="2"/>
        <v>120/1/60</v>
      </c>
      <c r="H35" s="28" t="str">
        <f t="shared" si="2"/>
        <v>120/1/60</v>
      </c>
      <c r="I35" s="28" t="str">
        <f t="shared" si="2"/>
        <v>120/1/60</v>
      </c>
      <c r="J35" s="28" t="str">
        <f t="shared" si="2"/>
        <v>120/1/60</v>
      </c>
      <c r="K35" s="28" t="str">
        <f t="shared" si="2"/>
        <v>120/1/60</v>
      </c>
      <c r="L35" s="28" t="str">
        <f t="shared" si="2"/>
        <v>120/1/60</v>
      </c>
      <c r="M35" s="28" t="str">
        <f t="shared" si="2"/>
        <v>120/1/60</v>
      </c>
      <c r="N35" s="28" t="str">
        <f t="shared" si="2"/>
        <v>120/1/60</v>
      </c>
      <c r="O35" s="28" t="str">
        <f t="shared" si="2"/>
        <v>120/1/60</v>
      </c>
      <c r="P35" s="28" t="str">
        <f t="shared" si="2"/>
        <v>120/1/60</v>
      </c>
      <c r="Q35" s="28" t="str">
        <f t="shared" si="2"/>
        <v>120/1/60</v>
      </c>
      <c r="R35" s="28" t="str">
        <f t="shared" si="2"/>
        <v>120/1/60</v>
      </c>
      <c r="S35" s="28" t="str">
        <f t="shared" si="2"/>
        <v>120/1/60</v>
      </c>
      <c r="T35" s="28" t="str">
        <f t="shared" si="2"/>
        <v>120/1/60</v>
      </c>
      <c r="U35" s="28" t="str">
        <f t="shared" si="2"/>
        <v>120/1/60</v>
      </c>
      <c r="V35" s="28" t="str">
        <f t="shared" si="2"/>
        <v>120/1/60</v>
      </c>
      <c r="W35" s="28" t="str">
        <f t="shared" si="2"/>
        <v>120/1/60</v>
      </c>
      <c r="X35" s="22"/>
    </row>
    <row r="36" spans="1:24" x14ac:dyDescent="0.25">
      <c r="A36" s="49" t="s">
        <v>38</v>
      </c>
      <c r="B36" s="49"/>
      <c r="C36" s="1" t="s">
        <v>39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22"/>
    </row>
    <row r="37" spans="1:24" x14ac:dyDescent="0.25">
      <c r="A37" s="65" t="s">
        <v>24</v>
      </c>
      <c r="B37" s="65"/>
      <c r="C37" s="7" t="s">
        <v>17</v>
      </c>
      <c r="D37" s="13">
        <f>((D34*3193)/D11)+D32</f>
        <v>0</v>
      </c>
      <c r="E37" s="13">
        <f t="shared" ref="E37:W37" si="3">((E34*3193)/E11)+E32</f>
        <v>0</v>
      </c>
      <c r="F37" s="13">
        <f t="shared" si="3"/>
        <v>0</v>
      </c>
      <c r="G37" s="13">
        <f t="shared" si="3"/>
        <v>0</v>
      </c>
      <c r="H37" s="13">
        <f t="shared" si="3"/>
        <v>0</v>
      </c>
      <c r="I37" s="13">
        <f t="shared" si="3"/>
        <v>0</v>
      </c>
      <c r="J37" s="13">
        <f t="shared" si="3"/>
        <v>0</v>
      </c>
      <c r="K37" s="13">
        <f t="shared" si="3"/>
        <v>0</v>
      </c>
      <c r="L37" s="13">
        <f t="shared" si="3"/>
        <v>0</v>
      </c>
      <c r="M37" s="13">
        <f t="shared" si="3"/>
        <v>0</v>
      </c>
      <c r="N37" s="13">
        <f t="shared" si="3"/>
        <v>0</v>
      </c>
      <c r="O37" s="13">
        <f t="shared" si="3"/>
        <v>0</v>
      </c>
      <c r="P37" s="13">
        <f t="shared" si="3"/>
        <v>0</v>
      </c>
      <c r="Q37" s="13">
        <f t="shared" si="3"/>
        <v>0</v>
      </c>
      <c r="R37" s="13">
        <f t="shared" si="3"/>
        <v>0</v>
      </c>
      <c r="S37" s="13">
        <f t="shared" si="3"/>
        <v>0</v>
      </c>
      <c r="T37" s="13">
        <f t="shared" si="3"/>
        <v>0</v>
      </c>
      <c r="U37" s="13">
        <f t="shared" si="3"/>
        <v>0</v>
      </c>
      <c r="V37" s="13">
        <f t="shared" si="3"/>
        <v>0</v>
      </c>
      <c r="W37" s="13">
        <f t="shared" si="3"/>
        <v>0</v>
      </c>
      <c r="X37" s="23"/>
    </row>
    <row r="38" spans="1:24" x14ac:dyDescent="0.25">
      <c r="A38" s="52" t="s">
        <v>40</v>
      </c>
      <c r="B38" s="52"/>
      <c r="C38" s="52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5"/>
      <c r="X38" s="4"/>
    </row>
    <row r="39" spans="1:24" x14ac:dyDescent="0.25">
      <c r="A39" s="60" t="s">
        <v>11</v>
      </c>
      <c r="B39" s="60"/>
      <c r="C39" s="2" t="s">
        <v>12</v>
      </c>
      <c r="D39" s="26">
        <f>D11</f>
        <v>400</v>
      </c>
      <c r="E39" s="26">
        <f t="shared" ref="E39:W39" si="4">E11</f>
        <v>400</v>
      </c>
      <c r="F39" s="26">
        <f t="shared" si="4"/>
        <v>400</v>
      </c>
      <c r="G39" s="26">
        <f t="shared" si="4"/>
        <v>400</v>
      </c>
      <c r="H39" s="26">
        <f t="shared" si="4"/>
        <v>600</v>
      </c>
      <c r="I39" s="26">
        <f t="shared" si="4"/>
        <v>600</v>
      </c>
      <c r="J39" s="26">
        <f t="shared" si="4"/>
        <v>600</v>
      </c>
      <c r="K39" s="26">
        <f t="shared" si="4"/>
        <v>600</v>
      </c>
      <c r="L39" s="26">
        <f t="shared" si="4"/>
        <v>800</v>
      </c>
      <c r="M39" s="26">
        <f t="shared" si="4"/>
        <v>800</v>
      </c>
      <c r="N39" s="26">
        <f t="shared" si="4"/>
        <v>800</v>
      </c>
      <c r="O39" s="26">
        <f t="shared" si="4"/>
        <v>800</v>
      </c>
      <c r="P39" s="26">
        <f t="shared" si="4"/>
        <v>1000</v>
      </c>
      <c r="Q39" s="26">
        <f t="shared" si="4"/>
        <v>1000</v>
      </c>
      <c r="R39" s="26">
        <f t="shared" si="4"/>
        <v>1000</v>
      </c>
      <c r="S39" s="26">
        <f t="shared" si="4"/>
        <v>1000</v>
      </c>
      <c r="T39" s="26">
        <f t="shared" si="4"/>
        <v>1200</v>
      </c>
      <c r="U39" s="26">
        <f t="shared" si="4"/>
        <v>1200</v>
      </c>
      <c r="V39" s="26">
        <f t="shared" si="4"/>
        <v>1200</v>
      </c>
      <c r="W39" s="26">
        <f t="shared" si="4"/>
        <v>1200</v>
      </c>
      <c r="X39" s="25"/>
    </row>
    <row r="40" spans="1:24" x14ac:dyDescent="0.25">
      <c r="A40" s="65" t="s">
        <v>24</v>
      </c>
      <c r="B40" s="65"/>
      <c r="C40" s="7" t="s">
        <v>17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5"/>
    </row>
    <row r="41" spans="1:24" x14ac:dyDescent="0.25">
      <c r="A41" s="65" t="s">
        <v>22</v>
      </c>
      <c r="B41" s="65"/>
      <c r="C41" s="7" t="s">
        <v>21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23"/>
    </row>
    <row r="42" spans="1:24" x14ac:dyDescent="0.25">
      <c r="A42" s="65" t="s">
        <v>25</v>
      </c>
      <c r="B42" s="65"/>
      <c r="C42" s="7" t="s">
        <v>26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23"/>
    </row>
    <row r="43" spans="1:24" x14ac:dyDescent="0.25">
      <c r="A43" s="66" t="s">
        <v>27</v>
      </c>
      <c r="B43" s="67"/>
      <c r="C43" s="7" t="s">
        <v>26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23"/>
    </row>
    <row r="44" spans="1:24" x14ac:dyDescent="0.25">
      <c r="A44" s="66" t="s">
        <v>28</v>
      </c>
      <c r="B44" s="67"/>
      <c r="C44" s="7" t="s">
        <v>26</v>
      </c>
      <c r="D44" s="10">
        <f>D42-D43</f>
        <v>0</v>
      </c>
      <c r="E44" s="10">
        <f t="shared" ref="E44:W44" si="5">E42-E43</f>
        <v>0</v>
      </c>
      <c r="F44" s="10">
        <f t="shared" si="5"/>
        <v>0</v>
      </c>
      <c r="G44" s="10">
        <f t="shared" si="5"/>
        <v>0</v>
      </c>
      <c r="H44" s="10">
        <f t="shared" si="5"/>
        <v>0</v>
      </c>
      <c r="I44" s="10">
        <f t="shared" si="5"/>
        <v>0</v>
      </c>
      <c r="J44" s="10">
        <f t="shared" si="5"/>
        <v>0</v>
      </c>
      <c r="K44" s="10">
        <f t="shared" si="5"/>
        <v>0</v>
      </c>
      <c r="L44" s="10">
        <f t="shared" si="5"/>
        <v>0</v>
      </c>
      <c r="M44" s="10">
        <f t="shared" si="5"/>
        <v>0</v>
      </c>
      <c r="N44" s="10">
        <f t="shared" si="5"/>
        <v>0</v>
      </c>
      <c r="O44" s="10">
        <f t="shared" si="5"/>
        <v>0</v>
      </c>
      <c r="P44" s="10">
        <f t="shared" si="5"/>
        <v>0</v>
      </c>
      <c r="Q44" s="10">
        <f t="shared" si="5"/>
        <v>0</v>
      </c>
      <c r="R44" s="10">
        <f t="shared" si="5"/>
        <v>0</v>
      </c>
      <c r="S44" s="10">
        <f t="shared" si="5"/>
        <v>0</v>
      </c>
      <c r="T44" s="10">
        <f t="shared" si="5"/>
        <v>0</v>
      </c>
      <c r="U44" s="10">
        <f t="shared" si="5"/>
        <v>0</v>
      </c>
      <c r="V44" s="10">
        <f t="shared" si="5"/>
        <v>0</v>
      </c>
      <c r="W44" s="10">
        <f t="shared" si="5"/>
        <v>0</v>
      </c>
      <c r="X44" s="23"/>
    </row>
    <row r="45" spans="1:24" x14ac:dyDescent="0.25">
      <c r="A45" s="65" t="s">
        <v>29</v>
      </c>
      <c r="B45" s="65"/>
      <c r="C45" s="7" t="s">
        <v>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23"/>
    </row>
    <row r="46" spans="1:24" x14ac:dyDescent="0.25">
      <c r="A46" s="65" t="s">
        <v>31</v>
      </c>
      <c r="B46" s="65"/>
      <c r="C46" s="7" t="s">
        <v>32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15"/>
    </row>
    <row r="47" spans="1:24" x14ac:dyDescent="0.25">
      <c r="A47" s="52" t="s">
        <v>45</v>
      </c>
      <c r="B47" s="52"/>
      <c r="C47" s="52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5"/>
      <c r="X47" s="22"/>
    </row>
    <row r="48" spans="1:24" x14ac:dyDescent="0.25">
      <c r="A48" s="49" t="s">
        <v>36</v>
      </c>
      <c r="B48" s="49"/>
      <c r="C48" s="1" t="s">
        <v>37</v>
      </c>
      <c r="D48" s="29" t="str">
        <f>D16</f>
        <v>120/1/60</v>
      </c>
      <c r="E48" s="29" t="str">
        <f t="shared" ref="E48:W48" si="6">E16</f>
        <v>120/1/60</v>
      </c>
      <c r="F48" s="29" t="str">
        <f t="shared" si="6"/>
        <v>120/1/60</v>
      </c>
      <c r="G48" s="29" t="str">
        <f t="shared" si="6"/>
        <v>120/1/60</v>
      </c>
      <c r="H48" s="29" t="str">
        <f t="shared" si="6"/>
        <v>120/1/60</v>
      </c>
      <c r="I48" s="29" t="str">
        <f t="shared" si="6"/>
        <v>120/1/60</v>
      </c>
      <c r="J48" s="29" t="str">
        <f t="shared" si="6"/>
        <v>120/1/60</v>
      </c>
      <c r="K48" s="29" t="str">
        <f t="shared" si="6"/>
        <v>120/1/60</v>
      </c>
      <c r="L48" s="29" t="str">
        <f t="shared" si="6"/>
        <v>120/1/60</v>
      </c>
      <c r="M48" s="29" t="str">
        <f t="shared" si="6"/>
        <v>120/1/60</v>
      </c>
      <c r="N48" s="29" t="str">
        <f t="shared" si="6"/>
        <v>120/1/60</v>
      </c>
      <c r="O48" s="29" t="str">
        <f t="shared" si="6"/>
        <v>120/1/60</v>
      </c>
      <c r="P48" s="29" t="str">
        <f t="shared" si="6"/>
        <v>120/1/60</v>
      </c>
      <c r="Q48" s="29" t="str">
        <f t="shared" si="6"/>
        <v>120/1/60</v>
      </c>
      <c r="R48" s="29" t="str">
        <f t="shared" si="6"/>
        <v>120/1/60</v>
      </c>
      <c r="S48" s="29" t="str">
        <f t="shared" si="6"/>
        <v>120/1/60</v>
      </c>
      <c r="T48" s="29" t="str">
        <f t="shared" si="6"/>
        <v>120/1/60</v>
      </c>
      <c r="U48" s="29" t="str">
        <f t="shared" si="6"/>
        <v>120/1/60</v>
      </c>
      <c r="V48" s="29" t="str">
        <f t="shared" si="6"/>
        <v>120/1/60</v>
      </c>
      <c r="W48" s="29" t="str">
        <f t="shared" si="6"/>
        <v>120/1/60</v>
      </c>
      <c r="X48" s="22"/>
    </row>
    <row r="49" spans="1:24" x14ac:dyDescent="0.25">
      <c r="A49" s="49" t="s">
        <v>46</v>
      </c>
      <c r="B49" s="49"/>
      <c r="C49" s="1" t="s">
        <v>39</v>
      </c>
      <c r="D49" s="14">
        <f>D17+D36</f>
        <v>0</v>
      </c>
      <c r="E49" s="14">
        <f t="shared" ref="E49:W49" si="7">E17+E36</f>
        <v>0</v>
      </c>
      <c r="F49" s="14">
        <f t="shared" si="7"/>
        <v>0</v>
      </c>
      <c r="G49" s="14">
        <f t="shared" si="7"/>
        <v>0</v>
      </c>
      <c r="H49" s="14">
        <f t="shared" si="7"/>
        <v>0</v>
      </c>
      <c r="I49" s="14">
        <f t="shared" si="7"/>
        <v>0</v>
      </c>
      <c r="J49" s="14">
        <f t="shared" si="7"/>
        <v>0</v>
      </c>
      <c r="K49" s="14">
        <f t="shared" si="7"/>
        <v>0</v>
      </c>
      <c r="L49" s="14">
        <f t="shared" si="7"/>
        <v>0</v>
      </c>
      <c r="M49" s="14">
        <f t="shared" si="7"/>
        <v>0</v>
      </c>
      <c r="N49" s="14">
        <f t="shared" si="7"/>
        <v>0</v>
      </c>
      <c r="O49" s="14">
        <f t="shared" si="7"/>
        <v>0</v>
      </c>
      <c r="P49" s="14">
        <f t="shared" si="7"/>
        <v>0</v>
      </c>
      <c r="Q49" s="14">
        <f t="shared" si="7"/>
        <v>0</v>
      </c>
      <c r="R49" s="14">
        <f t="shared" si="7"/>
        <v>0</v>
      </c>
      <c r="S49" s="14">
        <f t="shared" si="7"/>
        <v>0</v>
      </c>
      <c r="T49" s="14">
        <f t="shared" si="7"/>
        <v>0</v>
      </c>
      <c r="U49" s="14">
        <f t="shared" si="7"/>
        <v>0</v>
      </c>
      <c r="V49" s="14">
        <f t="shared" si="7"/>
        <v>0</v>
      </c>
      <c r="W49" s="14">
        <f t="shared" si="7"/>
        <v>0</v>
      </c>
      <c r="X49" s="24"/>
    </row>
    <row r="50" spans="1:24" x14ac:dyDescent="0.25">
      <c r="A50" s="49" t="s">
        <v>47</v>
      </c>
      <c r="B50" s="49"/>
      <c r="C50" s="1" t="s">
        <v>48</v>
      </c>
      <c r="D50" s="14">
        <f>D49*1.25</f>
        <v>0</v>
      </c>
      <c r="E50" s="14">
        <f t="shared" ref="E50:W50" si="8">E49*1.25</f>
        <v>0</v>
      </c>
      <c r="F50" s="14">
        <f t="shared" si="8"/>
        <v>0</v>
      </c>
      <c r="G50" s="14">
        <f t="shared" si="8"/>
        <v>0</v>
      </c>
      <c r="H50" s="14">
        <f t="shared" si="8"/>
        <v>0</v>
      </c>
      <c r="I50" s="14">
        <f t="shared" si="8"/>
        <v>0</v>
      </c>
      <c r="J50" s="14">
        <f t="shared" si="8"/>
        <v>0</v>
      </c>
      <c r="K50" s="14">
        <f t="shared" si="8"/>
        <v>0</v>
      </c>
      <c r="L50" s="14">
        <f t="shared" si="8"/>
        <v>0</v>
      </c>
      <c r="M50" s="14">
        <f t="shared" si="8"/>
        <v>0</v>
      </c>
      <c r="N50" s="14">
        <f t="shared" si="8"/>
        <v>0</v>
      </c>
      <c r="O50" s="14">
        <f t="shared" si="8"/>
        <v>0</v>
      </c>
      <c r="P50" s="14">
        <f t="shared" si="8"/>
        <v>0</v>
      </c>
      <c r="Q50" s="14">
        <f t="shared" si="8"/>
        <v>0</v>
      </c>
      <c r="R50" s="14">
        <f t="shared" si="8"/>
        <v>0</v>
      </c>
      <c r="S50" s="14">
        <f t="shared" si="8"/>
        <v>0</v>
      </c>
      <c r="T50" s="14">
        <f t="shared" si="8"/>
        <v>0</v>
      </c>
      <c r="U50" s="14">
        <f t="shared" si="8"/>
        <v>0</v>
      </c>
      <c r="V50" s="14">
        <f t="shared" si="8"/>
        <v>0</v>
      </c>
      <c r="W50" s="14">
        <f t="shared" si="8"/>
        <v>0</v>
      </c>
      <c r="X50" s="22"/>
    </row>
    <row r="51" spans="1:24" x14ac:dyDescent="0.25">
      <c r="A51" s="60" t="s">
        <v>49</v>
      </c>
      <c r="B51" s="60"/>
      <c r="C51" s="2" t="s">
        <v>50</v>
      </c>
      <c r="D51" s="17" t="s">
        <v>1</v>
      </c>
      <c r="E51" s="17" t="s">
        <v>1</v>
      </c>
      <c r="F51" s="17" t="s">
        <v>1</v>
      </c>
      <c r="G51" s="17" t="s">
        <v>1</v>
      </c>
      <c r="H51" s="17" t="s">
        <v>1</v>
      </c>
      <c r="I51" s="17" t="s">
        <v>1</v>
      </c>
      <c r="J51" s="17" t="s">
        <v>1</v>
      </c>
      <c r="K51" s="17" t="s">
        <v>1</v>
      </c>
      <c r="L51" s="17" t="s">
        <v>1</v>
      </c>
      <c r="M51" s="17" t="s">
        <v>1</v>
      </c>
      <c r="N51" s="17" t="s">
        <v>1</v>
      </c>
      <c r="O51" s="17" t="s">
        <v>1</v>
      </c>
      <c r="P51" s="17" t="s">
        <v>1</v>
      </c>
      <c r="Q51" s="17" t="s">
        <v>1</v>
      </c>
      <c r="R51" s="17" t="s">
        <v>1</v>
      </c>
      <c r="S51" s="17" t="s">
        <v>1</v>
      </c>
      <c r="T51" s="17" t="s">
        <v>1</v>
      </c>
      <c r="U51" s="17" t="s">
        <v>1</v>
      </c>
      <c r="V51" s="17" t="s">
        <v>1</v>
      </c>
      <c r="W51" s="17" t="s">
        <v>1</v>
      </c>
      <c r="X51" s="22"/>
    </row>
    <row r="52" spans="1:24" x14ac:dyDescent="0.25">
      <c r="A52" s="60" t="s">
        <v>51</v>
      </c>
      <c r="B52" s="60"/>
      <c r="C52" s="2" t="s">
        <v>9</v>
      </c>
      <c r="D52" s="18" t="s">
        <v>1</v>
      </c>
      <c r="E52" s="18" t="s">
        <v>1</v>
      </c>
      <c r="F52" s="18" t="s">
        <v>1</v>
      </c>
      <c r="G52" s="18" t="s">
        <v>1</v>
      </c>
      <c r="H52" s="18" t="s">
        <v>1</v>
      </c>
      <c r="I52" s="18" t="s">
        <v>1</v>
      </c>
      <c r="J52" s="18" t="s">
        <v>1</v>
      </c>
      <c r="K52" s="18" t="s">
        <v>1</v>
      </c>
      <c r="L52" s="18" t="s">
        <v>1</v>
      </c>
      <c r="M52" s="18" t="s">
        <v>1</v>
      </c>
      <c r="N52" s="18" t="s">
        <v>1</v>
      </c>
      <c r="O52" s="18" t="s">
        <v>1</v>
      </c>
      <c r="P52" s="18" t="s">
        <v>1</v>
      </c>
      <c r="Q52" s="18" t="s">
        <v>1</v>
      </c>
      <c r="R52" s="18" t="s">
        <v>1</v>
      </c>
      <c r="S52" s="18" t="s">
        <v>1</v>
      </c>
      <c r="T52" s="18" t="s">
        <v>1</v>
      </c>
      <c r="U52" s="18" t="s">
        <v>1</v>
      </c>
      <c r="V52" s="18" t="s">
        <v>1</v>
      </c>
      <c r="W52" s="18" t="s">
        <v>1</v>
      </c>
      <c r="X52" s="22"/>
    </row>
    <row r="53" spans="1:24" x14ac:dyDescent="0.25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3"/>
      <c r="X53" s="22"/>
    </row>
    <row r="54" spans="1:24" x14ac:dyDescent="0.25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  <c r="X54" s="22"/>
    </row>
    <row r="55" spans="1:24" x14ac:dyDescent="0.25">
      <c r="A55" s="19"/>
      <c r="B55" s="19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32"/>
      <c r="Q55" s="32"/>
      <c r="R55" s="32"/>
      <c r="S55" s="32"/>
      <c r="T55" s="32"/>
      <c r="U55" s="32"/>
      <c r="V55" s="32"/>
      <c r="W55" s="32"/>
      <c r="X55" s="32"/>
    </row>
  </sheetData>
  <mergeCells count="66">
    <mergeCell ref="A50:B50"/>
    <mergeCell ref="A51:B51"/>
    <mergeCell ref="A52:B52"/>
    <mergeCell ref="A53:W54"/>
    <mergeCell ref="A45:B45"/>
    <mergeCell ref="A46:B46"/>
    <mergeCell ref="A47:C47"/>
    <mergeCell ref="D47:W47"/>
    <mergeCell ref="A48:B48"/>
    <mergeCell ref="A49:B49"/>
    <mergeCell ref="A39:B39"/>
    <mergeCell ref="A40:B40"/>
    <mergeCell ref="A41:B41"/>
    <mergeCell ref="A42:B42"/>
    <mergeCell ref="A43:B43"/>
    <mergeCell ref="A44:B44"/>
    <mergeCell ref="A34:B34"/>
    <mergeCell ref="A35:B35"/>
    <mergeCell ref="A36:B36"/>
    <mergeCell ref="A37:B37"/>
    <mergeCell ref="A38:C38"/>
    <mergeCell ref="D38:W38"/>
    <mergeCell ref="A29:B29"/>
    <mergeCell ref="A30:B30"/>
    <mergeCell ref="A31:C31"/>
    <mergeCell ref="D31:W31"/>
    <mergeCell ref="A32:B32"/>
    <mergeCell ref="A33:C33"/>
    <mergeCell ref="D33:W33"/>
    <mergeCell ref="A23:B23"/>
    <mergeCell ref="A24:B24"/>
    <mergeCell ref="A25:B25"/>
    <mergeCell ref="A26:B26"/>
    <mergeCell ref="A27:B27"/>
    <mergeCell ref="A28:B28"/>
    <mergeCell ref="A18:C18"/>
    <mergeCell ref="D18:W18"/>
    <mergeCell ref="A19:B19"/>
    <mergeCell ref="A20:B20"/>
    <mergeCell ref="A21:B21"/>
    <mergeCell ref="A22:B22"/>
    <mergeCell ref="A13:B13"/>
    <mergeCell ref="A14:C14"/>
    <mergeCell ref="D14:W14"/>
    <mergeCell ref="A15:B15"/>
    <mergeCell ref="A16:B16"/>
    <mergeCell ref="A17:B17"/>
    <mergeCell ref="A8:B9"/>
    <mergeCell ref="A10:C10"/>
    <mergeCell ref="D10:W10"/>
    <mergeCell ref="A11:B11"/>
    <mergeCell ref="A12:B12"/>
    <mergeCell ref="A6:B6"/>
    <mergeCell ref="C6:G6"/>
    <mergeCell ref="H6:I6"/>
    <mergeCell ref="J6:W6"/>
    <mergeCell ref="A7:B7"/>
    <mergeCell ref="C7:G7"/>
    <mergeCell ref="H7:I7"/>
    <mergeCell ref="J7:W7"/>
    <mergeCell ref="A1:E4"/>
    <mergeCell ref="F1:W4"/>
    <mergeCell ref="A5:B5"/>
    <mergeCell ref="C5:G5"/>
    <mergeCell ref="H5:I5"/>
    <mergeCell ref="J5:W5"/>
  </mergeCells>
  <pageMargins left="0.7" right="0.7" top="0.75" bottom="0.75" header="0.3" footer="0.3"/>
  <customProperties>
    <customPr name="SSC_SHEET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D15E-5D66-49A1-B9C1-CAF0A34E0FFE}">
  <dimension ref="A1:X55"/>
  <sheetViews>
    <sheetView workbookViewId="0">
      <selection activeCell="Q58" sqref="Q58"/>
    </sheetView>
  </sheetViews>
  <sheetFormatPr defaultRowHeight="15" x14ac:dyDescent="0.25"/>
  <sheetData>
    <row r="1" spans="1:24" x14ac:dyDescent="0.25">
      <c r="A1" s="36"/>
      <c r="B1" s="37"/>
      <c r="C1" s="37"/>
      <c r="D1" s="37"/>
      <c r="E1" s="37"/>
      <c r="F1" s="43" t="s">
        <v>65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32"/>
    </row>
    <row r="2" spans="1:24" x14ac:dyDescent="0.25">
      <c r="A2" s="38"/>
      <c r="B2" s="39"/>
      <c r="C2" s="39"/>
      <c r="D2" s="39"/>
      <c r="E2" s="40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32"/>
    </row>
    <row r="3" spans="1:24" x14ac:dyDescent="0.25">
      <c r="A3" s="38"/>
      <c r="B3" s="39"/>
      <c r="C3" s="39"/>
      <c r="D3" s="39"/>
      <c r="E3" s="40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2"/>
    </row>
    <row r="4" spans="1:24" x14ac:dyDescent="0.25">
      <c r="A4" s="41"/>
      <c r="B4" s="42"/>
      <c r="C4" s="42"/>
      <c r="D4" s="42"/>
      <c r="E4" s="42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32"/>
    </row>
    <row r="5" spans="1:24" x14ac:dyDescent="0.25">
      <c r="A5" s="49" t="s">
        <v>0</v>
      </c>
      <c r="B5" s="49"/>
      <c r="C5" s="49" t="s">
        <v>64</v>
      </c>
      <c r="D5" s="49"/>
      <c r="E5" s="49"/>
      <c r="F5" s="50"/>
      <c r="G5" s="50"/>
      <c r="H5" s="50" t="s">
        <v>2</v>
      </c>
      <c r="I5" s="50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21"/>
    </row>
    <row r="6" spans="1:24" x14ac:dyDescent="0.25">
      <c r="A6" s="49" t="s">
        <v>3</v>
      </c>
      <c r="B6" s="49"/>
      <c r="C6" s="49" t="s">
        <v>1</v>
      </c>
      <c r="D6" s="49"/>
      <c r="E6" s="49"/>
      <c r="F6" s="49"/>
      <c r="G6" s="49"/>
      <c r="H6" s="49" t="s">
        <v>4</v>
      </c>
      <c r="I6" s="49"/>
      <c r="J6" s="62" t="s">
        <v>5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21"/>
    </row>
    <row r="7" spans="1:24" x14ac:dyDescent="0.25">
      <c r="A7" s="49" t="s">
        <v>6</v>
      </c>
      <c r="B7" s="49"/>
      <c r="C7" s="49"/>
      <c r="D7" s="49"/>
      <c r="E7" s="49"/>
      <c r="F7" s="49"/>
      <c r="G7" s="49"/>
      <c r="H7" s="33" t="s">
        <v>7</v>
      </c>
      <c r="I7" s="34"/>
      <c r="J7" s="35">
        <v>43598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21"/>
    </row>
    <row r="8" spans="1:24" x14ac:dyDescent="0.25">
      <c r="A8" s="56" t="s">
        <v>1</v>
      </c>
      <c r="B8" s="57"/>
      <c r="C8" s="1" t="s">
        <v>9</v>
      </c>
      <c r="D8" s="3" t="s">
        <v>54</v>
      </c>
      <c r="E8" s="3" t="s">
        <v>55</v>
      </c>
      <c r="F8" s="3" t="s">
        <v>55</v>
      </c>
      <c r="G8" s="3" t="s">
        <v>55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58</v>
      </c>
      <c r="Q8" s="3" t="s">
        <v>58</v>
      </c>
      <c r="R8" s="3" t="s">
        <v>58</v>
      </c>
      <c r="S8" s="3" t="s">
        <v>58</v>
      </c>
      <c r="T8" s="3" t="s">
        <v>59</v>
      </c>
      <c r="U8" s="3" t="s">
        <v>59</v>
      </c>
      <c r="V8" s="3" t="s">
        <v>59</v>
      </c>
      <c r="W8" s="3" t="s">
        <v>59</v>
      </c>
      <c r="X8" s="22"/>
    </row>
    <row r="9" spans="1:24" x14ac:dyDescent="0.25">
      <c r="A9" s="58"/>
      <c r="B9" s="59"/>
      <c r="C9" s="1" t="s">
        <v>8</v>
      </c>
      <c r="D9" s="2" t="s">
        <v>60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  <c r="Q9" s="2" t="s">
        <v>60</v>
      </c>
      <c r="R9" s="2" t="s">
        <v>60</v>
      </c>
      <c r="S9" s="2" t="s">
        <v>60</v>
      </c>
      <c r="T9" s="2" t="s">
        <v>60</v>
      </c>
      <c r="U9" s="2" t="s">
        <v>60</v>
      </c>
      <c r="V9" s="2" t="s">
        <v>60</v>
      </c>
      <c r="W9" s="2" t="s">
        <v>60</v>
      </c>
      <c r="X9" s="22"/>
    </row>
    <row r="10" spans="1:24" x14ac:dyDescent="0.25">
      <c r="A10" s="52" t="s">
        <v>10</v>
      </c>
      <c r="B10" s="52"/>
      <c r="C10" s="52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5"/>
      <c r="X10" s="22"/>
    </row>
    <row r="11" spans="1:24" x14ac:dyDescent="0.25">
      <c r="A11" s="60" t="s">
        <v>11</v>
      </c>
      <c r="B11" s="60"/>
      <c r="C11" s="2" t="s">
        <v>12</v>
      </c>
      <c r="D11" s="26">
        <v>400</v>
      </c>
      <c r="E11" s="26">
        <v>400</v>
      </c>
      <c r="F11" s="26">
        <v>400</v>
      </c>
      <c r="G11" s="26">
        <v>400</v>
      </c>
      <c r="H11" s="26">
        <v>600</v>
      </c>
      <c r="I11" s="26">
        <v>600</v>
      </c>
      <c r="J11" s="26">
        <v>600</v>
      </c>
      <c r="K11" s="26">
        <v>600</v>
      </c>
      <c r="L11" s="26">
        <v>800</v>
      </c>
      <c r="M11" s="26">
        <v>800</v>
      </c>
      <c r="N11" s="26">
        <v>800</v>
      </c>
      <c r="O11" s="26">
        <v>800</v>
      </c>
      <c r="P11" s="26">
        <v>1000</v>
      </c>
      <c r="Q11" s="26">
        <v>1000</v>
      </c>
      <c r="R11" s="26">
        <v>1000</v>
      </c>
      <c r="S11" s="26">
        <v>1000</v>
      </c>
      <c r="T11" s="26">
        <v>1200</v>
      </c>
      <c r="U11" s="26">
        <v>1200</v>
      </c>
      <c r="V11" s="26">
        <v>1200</v>
      </c>
      <c r="W11" s="26">
        <v>1200</v>
      </c>
      <c r="X11" s="4"/>
    </row>
    <row r="12" spans="1:24" x14ac:dyDescent="0.25">
      <c r="A12" s="61" t="s">
        <v>13</v>
      </c>
      <c r="B12" s="61"/>
      <c r="C12" s="5" t="s">
        <v>14</v>
      </c>
      <c r="D12" s="27" t="s">
        <v>60</v>
      </c>
      <c r="E12" s="27" t="s">
        <v>60</v>
      </c>
      <c r="F12" s="27" t="s">
        <v>60</v>
      </c>
      <c r="G12" s="27" t="s">
        <v>60</v>
      </c>
      <c r="H12" s="27" t="s">
        <v>60</v>
      </c>
      <c r="I12" s="27" t="s">
        <v>60</v>
      </c>
      <c r="J12" s="27" t="s">
        <v>60</v>
      </c>
      <c r="K12" s="27" t="s">
        <v>60</v>
      </c>
      <c r="L12" s="27" t="s">
        <v>60</v>
      </c>
      <c r="M12" s="27" t="s">
        <v>60</v>
      </c>
      <c r="N12" s="27" t="s">
        <v>60</v>
      </c>
      <c r="O12" s="27" t="s">
        <v>60</v>
      </c>
      <c r="P12" s="27" t="s">
        <v>60</v>
      </c>
      <c r="Q12" s="27" t="s">
        <v>60</v>
      </c>
      <c r="R12" s="27" t="s">
        <v>60</v>
      </c>
      <c r="S12" s="27" t="s">
        <v>60</v>
      </c>
      <c r="T12" s="27" t="s">
        <v>60</v>
      </c>
      <c r="U12" s="27" t="s">
        <v>60</v>
      </c>
      <c r="V12" s="27" t="s">
        <v>60</v>
      </c>
      <c r="W12" s="27" t="s">
        <v>60</v>
      </c>
      <c r="X12" s="6"/>
    </row>
    <row r="13" spans="1:24" x14ac:dyDescent="0.25">
      <c r="A13" s="61" t="s">
        <v>15</v>
      </c>
      <c r="B13" s="61"/>
      <c r="C13" s="5" t="s">
        <v>1</v>
      </c>
      <c r="D13" s="31" t="s">
        <v>61</v>
      </c>
      <c r="E13" s="31" t="s">
        <v>61</v>
      </c>
      <c r="F13" s="31" t="s">
        <v>61</v>
      </c>
      <c r="G13" s="31" t="s">
        <v>61</v>
      </c>
      <c r="H13" s="31" t="s">
        <v>61</v>
      </c>
      <c r="I13" s="31" t="s">
        <v>61</v>
      </c>
      <c r="J13" s="31" t="s">
        <v>61</v>
      </c>
      <c r="K13" s="31" t="s">
        <v>61</v>
      </c>
      <c r="L13" s="31" t="s">
        <v>61</v>
      </c>
      <c r="M13" s="31" t="s">
        <v>61</v>
      </c>
      <c r="N13" s="31" t="s">
        <v>61</v>
      </c>
      <c r="O13" s="31" t="s">
        <v>61</v>
      </c>
      <c r="P13" s="31" t="s">
        <v>61</v>
      </c>
      <c r="Q13" s="31" t="s">
        <v>61</v>
      </c>
      <c r="R13" s="31" t="s">
        <v>61</v>
      </c>
      <c r="S13" s="31" t="s">
        <v>61</v>
      </c>
      <c r="T13" s="31" t="s">
        <v>61</v>
      </c>
      <c r="U13" s="31" t="s">
        <v>61</v>
      </c>
      <c r="V13" s="31" t="s">
        <v>61</v>
      </c>
      <c r="W13" s="31" t="s">
        <v>61</v>
      </c>
      <c r="X13" s="6"/>
    </row>
    <row r="14" spans="1:24" x14ac:dyDescent="0.25">
      <c r="A14" s="52" t="s">
        <v>41</v>
      </c>
      <c r="B14" s="52"/>
      <c r="C14" s="52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0"/>
      <c r="X14" s="22"/>
    </row>
    <row r="15" spans="1:24" x14ac:dyDescent="0.25">
      <c r="A15" s="49" t="s">
        <v>42</v>
      </c>
      <c r="B15" s="49"/>
      <c r="C15" s="1" t="s">
        <v>43</v>
      </c>
      <c r="D15" s="16">
        <v>0.14285714285714285</v>
      </c>
      <c r="E15" s="16">
        <v>0.14285714285714285</v>
      </c>
      <c r="F15" s="16">
        <v>0.14285714285714285</v>
      </c>
      <c r="G15" s="16">
        <v>0.14285714285714285</v>
      </c>
      <c r="H15" s="16">
        <v>0.14285714285714285</v>
      </c>
      <c r="I15" s="16">
        <v>0.14285714285714285</v>
      </c>
      <c r="J15" s="16">
        <v>0.14285714285714285</v>
      </c>
      <c r="K15" s="16">
        <v>0.14285714285714285</v>
      </c>
      <c r="L15" s="16">
        <v>0.5</v>
      </c>
      <c r="M15" s="16">
        <v>0.5</v>
      </c>
      <c r="N15" s="16">
        <v>0.5</v>
      </c>
      <c r="O15" s="16">
        <v>0.5</v>
      </c>
      <c r="P15" s="16">
        <v>0.5</v>
      </c>
      <c r="Q15" s="16">
        <v>0.5</v>
      </c>
      <c r="R15" s="16">
        <v>0.5</v>
      </c>
      <c r="S15" s="16">
        <v>0.5</v>
      </c>
      <c r="T15" s="16">
        <v>0.5</v>
      </c>
      <c r="U15" s="16">
        <v>0.5</v>
      </c>
      <c r="V15" s="16">
        <v>0.5</v>
      </c>
      <c r="W15" s="16">
        <v>0.5</v>
      </c>
      <c r="X15" s="22"/>
    </row>
    <row r="16" spans="1:24" x14ac:dyDescent="0.25">
      <c r="A16" s="49" t="s">
        <v>36</v>
      </c>
      <c r="B16" s="49"/>
      <c r="C16" s="1" t="s">
        <v>37</v>
      </c>
      <c r="D16" s="28" t="s">
        <v>62</v>
      </c>
      <c r="E16" s="28" t="s">
        <v>62</v>
      </c>
      <c r="F16" s="28" t="s">
        <v>62</v>
      </c>
      <c r="G16" s="28" t="s">
        <v>62</v>
      </c>
      <c r="H16" s="28" t="s">
        <v>62</v>
      </c>
      <c r="I16" s="28" t="s">
        <v>62</v>
      </c>
      <c r="J16" s="28" t="s">
        <v>62</v>
      </c>
      <c r="K16" s="28" t="s">
        <v>62</v>
      </c>
      <c r="L16" s="28" t="s">
        <v>62</v>
      </c>
      <c r="M16" s="28" t="s">
        <v>62</v>
      </c>
      <c r="N16" s="28" t="s">
        <v>62</v>
      </c>
      <c r="O16" s="28" t="s">
        <v>62</v>
      </c>
      <c r="P16" s="28" t="s">
        <v>62</v>
      </c>
      <c r="Q16" s="28" t="s">
        <v>62</v>
      </c>
      <c r="R16" s="28" t="s">
        <v>62</v>
      </c>
      <c r="S16" s="28" t="s">
        <v>62</v>
      </c>
      <c r="T16" s="28" t="s">
        <v>62</v>
      </c>
      <c r="U16" s="28" t="s">
        <v>62</v>
      </c>
      <c r="V16" s="28" t="s">
        <v>62</v>
      </c>
      <c r="W16" s="28" t="s">
        <v>62</v>
      </c>
      <c r="X16" s="22"/>
    </row>
    <row r="17" spans="1:24" x14ac:dyDescent="0.25">
      <c r="A17" s="49" t="s">
        <v>44</v>
      </c>
      <c r="B17" s="49"/>
      <c r="C17" s="1" t="s">
        <v>39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22"/>
    </row>
    <row r="18" spans="1:24" x14ac:dyDescent="0.25">
      <c r="A18" s="52" t="s">
        <v>19</v>
      </c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5"/>
      <c r="X18" s="22"/>
    </row>
    <row r="19" spans="1:24" x14ac:dyDescent="0.25">
      <c r="A19" s="65" t="s">
        <v>16</v>
      </c>
      <c r="B19" s="65"/>
      <c r="C19" s="7" t="s">
        <v>17</v>
      </c>
      <c r="D19" s="8">
        <v>80</v>
      </c>
      <c r="E19" s="8">
        <v>80</v>
      </c>
      <c r="F19" s="8">
        <v>80</v>
      </c>
      <c r="G19" s="8">
        <v>80</v>
      </c>
      <c r="H19" s="8">
        <v>80</v>
      </c>
      <c r="I19" s="8">
        <v>80</v>
      </c>
      <c r="J19" s="8">
        <v>80</v>
      </c>
      <c r="K19" s="8">
        <v>80</v>
      </c>
      <c r="L19" s="8">
        <v>80</v>
      </c>
      <c r="M19" s="8">
        <v>80</v>
      </c>
      <c r="N19" s="8">
        <v>80</v>
      </c>
      <c r="O19" s="8">
        <v>80</v>
      </c>
      <c r="P19" s="8">
        <v>80</v>
      </c>
      <c r="Q19" s="8">
        <v>80</v>
      </c>
      <c r="R19" s="8">
        <v>80</v>
      </c>
      <c r="S19" s="8">
        <v>80</v>
      </c>
      <c r="T19" s="8">
        <v>80</v>
      </c>
      <c r="U19" s="8">
        <v>80</v>
      </c>
      <c r="V19" s="8">
        <v>80</v>
      </c>
      <c r="W19" s="8">
        <v>80</v>
      </c>
      <c r="X19" s="23"/>
    </row>
    <row r="20" spans="1:24" x14ac:dyDescent="0.25">
      <c r="A20" s="65" t="s">
        <v>16</v>
      </c>
      <c r="B20" s="65"/>
      <c r="C20" s="7" t="s">
        <v>18</v>
      </c>
      <c r="D20" s="8">
        <v>67</v>
      </c>
      <c r="E20" s="8">
        <v>67</v>
      </c>
      <c r="F20" s="8">
        <v>67</v>
      </c>
      <c r="G20" s="8">
        <v>67</v>
      </c>
      <c r="H20" s="8">
        <v>67</v>
      </c>
      <c r="I20" s="8">
        <v>67</v>
      </c>
      <c r="J20" s="8">
        <v>67</v>
      </c>
      <c r="K20" s="8">
        <v>67</v>
      </c>
      <c r="L20" s="8">
        <v>67</v>
      </c>
      <c r="M20" s="8">
        <v>67</v>
      </c>
      <c r="N20" s="8">
        <v>67</v>
      </c>
      <c r="O20" s="8">
        <v>67</v>
      </c>
      <c r="P20" s="8">
        <v>67</v>
      </c>
      <c r="Q20" s="8">
        <v>67</v>
      </c>
      <c r="R20" s="8">
        <v>67</v>
      </c>
      <c r="S20" s="8">
        <v>67</v>
      </c>
      <c r="T20" s="8">
        <v>67</v>
      </c>
      <c r="U20" s="8">
        <v>67</v>
      </c>
      <c r="V20" s="8">
        <v>67</v>
      </c>
      <c r="W20" s="8">
        <v>67</v>
      </c>
      <c r="X20" s="23"/>
    </row>
    <row r="21" spans="1:24" x14ac:dyDescent="0.25">
      <c r="A21" s="65" t="s">
        <v>24</v>
      </c>
      <c r="B21" s="65"/>
      <c r="C21" s="7" t="s">
        <v>17</v>
      </c>
      <c r="D21" s="13">
        <v>64</v>
      </c>
      <c r="E21" s="13">
        <v>64.400000000000006</v>
      </c>
      <c r="F21" s="13">
        <v>65</v>
      </c>
      <c r="G21" s="13">
        <v>66.099999999999994</v>
      </c>
      <c r="H21" s="13">
        <v>64.099999999999994</v>
      </c>
      <c r="I21" s="13">
        <v>64.5</v>
      </c>
      <c r="J21" s="13">
        <v>65</v>
      </c>
      <c r="K21" s="13">
        <v>66.099999999999994</v>
      </c>
      <c r="L21" s="13">
        <v>65</v>
      </c>
      <c r="M21" s="13">
        <v>65.400000000000006</v>
      </c>
      <c r="N21" s="13">
        <v>66.099999999999994</v>
      </c>
      <c r="O21" s="13">
        <v>67.099999999999994</v>
      </c>
      <c r="P21" s="13">
        <v>65.2</v>
      </c>
      <c r="Q21" s="13">
        <v>65.5</v>
      </c>
      <c r="R21" s="13">
        <v>65.900000000000006</v>
      </c>
      <c r="S21" s="13">
        <v>66.599999999999994</v>
      </c>
      <c r="T21" s="13">
        <v>66.3</v>
      </c>
      <c r="U21" s="13">
        <v>66.599999999999994</v>
      </c>
      <c r="V21" s="13">
        <v>67.099999999999994</v>
      </c>
      <c r="W21" s="13">
        <v>67.8</v>
      </c>
      <c r="X21" s="23"/>
    </row>
    <row r="22" spans="1:24" x14ac:dyDescent="0.25">
      <c r="A22" s="65" t="s">
        <v>24</v>
      </c>
      <c r="B22" s="65"/>
      <c r="C22" s="7" t="s">
        <v>18</v>
      </c>
      <c r="D22" s="13">
        <v>61.7</v>
      </c>
      <c r="E22" s="13">
        <v>61.9</v>
      </c>
      <c r="F22" s="13">
        <v>62.1</v>
      </c>
      <c r="G22" s="13">
        <v>62.4</v>
      </c>
      <c r="H22" s="13">
        <v>61.6</v>
      </c>
      <c r="I22" s="13">
        <v>61.8</v>
      </c>
      <c r="J22" s="13">
        <v>62</v>
      </c>
      <c r="K22" s="13">
        <v>62.3</v>
      </c>
      <c r="L22" s="13">
        <v>62</v>
      </c>
      <c r="M22" s="13">
        <v>62.2</v>
      </c>
      <c r="N22" s="13">
        <v>62.4</v>
      </c>
      <c r="O22" s="13">
        <v>62.7</v>
      </c>
      <c r="P22" s="13">
        <v>62</v>
      </c>
      <c r="Q22" s="13">
        <v>62.1</v>
      </c>
      <c r="R22" s="13">
        <v>62.3</v>
      </c>
      <c r="S22" s="13">
        <v>62.5</v>
      </c>
      <c r="T22" s="13">
        <v>62.4</v>
      </c>
      <c r="U22" s="13">
        <v>62.5</v>
      </c>
      <c r="V22" s="13">
        <v>62.7</v>
      </c>
      <c r="W22" s="13">
        <v>62.9</v>
      </c>
      <c r="X22" s="23"/>
    </row>
    <row r="23" spans="1:24" x14ac:dyDescent="0.25">
      <c r="A23" s="65" t="s">
        <v>20</v>
      </c>
      <c r="B23" s="65"/>
      <c r="C23" s="7" t="s">
        <v>21</v>
      </c>
      <c r="D23" s="9">
        <v>7</v>
      </c>
      <c r="E23" s="9">
        <v>6.8</v>
      </c>
      <c r="F23" s="9">
        <v>6.5</v>
      </c>
      <c r="G23" s="9">
        <v>6</v>
      </c>
      <c r="H23" s="9">
        <v>10.6</v>
      </c>
      <c r="I23" s="9">
        <v>10.3</v>
      </c>
      <c r="J23" s="9">
        <v>9.9</v>
      </c>
      <c r="K23" s="9">
        <v>9.1999999999999993</v>
      </c>
      <c r="L23" s="9">
        <v>13</v>
      </c>
      <c r="M23" s="9">
        <v>12.7</v>
      </c>
      <c r="N23" s="9">
        <v>12.1</v>
      </c>
      <c r="O23" s="9">
        <v>11.2</v>
      </c>
      <c r="P23" s="9">
        <v>16.399999999999999</v>
      </c>
      <c r="Q23" s="9">
        <v>16</v>
      </c>
      <c r="R23" s="9">
        <v>15.5</v>
      </c>
      <c r="S23" s="9">
        <v>14.7</v>
      </c>
      <c r="T23" s="9">
        <v>19.7</v>
      </c>
      <c r="U23" s="9">
        <v>19.2</v>
      </c>
      <c r="V23" s="9">
        <v>18.5</v>
      </c>
      <c r="W23" s="9">
        <v>17.5</v>
      </c>
      <c r="X23" s="23"/>
    </row>
    <row r="24" spans="1:24" x14ac:dyDescent="0.25">
      <c r="A24" s="65" t="s">
        <v>22</v>
      </c>
      <c r="B24" s="65"/>
      <c r="C24" s="7" t="s">
        <v>21</v>
      </c>
      <c r="D24" s="9">
        <v>7</v>
      </c>
      <c r="E24" s="9">
        <v>6.8</v>
      </c>
      <c r="F24" s="9">
        <v>6.5</v>
      </c>
      <c r="G24" s="9">
        <v>6</v>
      </c>
      <c r="H24" s="9">
        <v>10.6</v>
      </c>
      <c r="I24" s="9">
        <v>10.3</v>
      </c>
      <c r="J24" s="9">
        <v>9.9</v>
      </c>
      <c r="K24" s="9">
        <v>9.1999999999999993</v>
      </c>
      <c r="L24" s="9">
        <v>13</v>
      </c>
      <c r="M24" s="9">
        <v>12.7</v>
      </c>
      <c r="N24" s="9">
        <v>12.1</v>
      </c>
      <c r="O24" s="9">
        <v>11.2</v>
      </c>
      <c r="P24" s="9">
        <v>16.399999999999999</v>
      </c>
      <c r="Q24" s="9">
        <v>16</v>
      </c>
      <c r="R24" s="9">
        <v>15.5</v>
      </c>
      <c r="S24" s="9">
        <v>14.7</v>
      </c>
      <c r="T24" s="9">
        <v>19.7</v>
      </c>
      <c r="U24" s="9">
        <v>19.2</v>
      </c>
      <c r="V24" s="9">
        <v>18.5</v>
      </c>
      <c r="W24" s="9">
        <v>17.5</v>
      </c>
      <c r="X24" s="23"/>
    </row>
    <row r="25" spans="1:24" x14ac:dyDescent="0.25">
      <c r="A25" s="65" t="s">
        <v>23</v>
      </c>
      <c r="B25" s="65"/>
      <c r="C25" s="7" t="s">
        <v>21</v>
      </c>
      <c r="D25" s="9">
        <f>D23-D24</f>
        <v>0</v>
      </c>
      <c r="E25" s="9">
        <f t="shared" ref="E25:W25" si="0">E23-E24</f>
        <v>0</v>
      </c>
      <c r="F25" s="9">
        <f t="shared" si="0"/>
        <v>0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9">
        <f t="shared" si="0"/>
        <v>0</v>
      </c>
      <c r="K25" s="9">
        <f t="shared" si="0"/>
        <v>0</v>
      </c>
      <c r="L25" s="9">
        <f t="shared" si="0"/>
        <v>0</v>
      </c>
      <c r="M25" s="9">
        <f t="shared" si="0"/>
        <v>0</v>
      </c>
      <c r="N25" s="9">
        <f t="shared" si="0"/>
        <v>0</v>
      </c>
      <c r="O25" s="9">
        <f t="shared" si="0"/>
        <v>0</v>
      </c>
      <c r="P25" s="9">
        <f t="shared" si="0"/>
        <v>0</v>
      </c>
      <c r="Q25" s="9">
        <f t="shared" si="0"/>
        <v>0</v>
      </c>
      <c r="R25" s="9">
        <f t="shared" si="0"/>
        <v>0</v>
      </c>
      <c r="S25" s="9">
        <f t="shared" si="0"/>
        <v>0</v>
      </c>
      <c r="T25" s="9">
        <f t="shared" si="0"/>
        <v>0</v>
      </c>
      <c r="U25" s="9">
        <f t="shared" si="0"/>
        <v>0</v>
      </c>
      <c r="V25" s="9">
        <f t="shared" si="0"/>
        <v>0</v>
      </c>
      <c r="W25" s="9">
        <f t="shared" si="0"/>
        <v>0</v>
      </c>
      <c r="X25" s="23"/>
    </row>
    <row r="26" spans="1:24" x14ac:dyDescent="0.25">
      <c r="A26" s="65" t="s">
        <v>25</v>
      </c>
      <c r="B26" s="65"/>
      <c r="C26" s="7" t="s">
        <v>26</v>
      </c>
      <c r="D26" s="10">
        <v>59</v>
      </c>
      <c r="E26" s="10">
        <v>59</v>
      </c>
      <c r="F26" s="10">
        <v>59</v>
      </c>
      <c r="G26" s="10">
        <v>59</v>
      </c>
      <c r="H26" s="10">
        <v>59</v>
      </c>
      <c r="I26" s="10">
        <v>59</v>
      </c>
      <c r="J26" s="10">
        <v>59</v>
      </c>
      <c r="K26" s="10">
        <v>59</v>
      </c>
      <c r="L26" s="10">
        <v>59</v>
      </c>
      <c r="M26" s="10">
        <v>59</v>
      </c>
      <c r="N26" s="10">
        <v>59</v>
      </c>
      <c r="O26" s="10">
        <v>59</v>
      </c>
      <c r="P26" s="10">
        <v>59</v>
      </c>
      <c r="Q26" s="10">
        <v>59</v>
      </c>
      <c r="R26" s="10">
        <v>59</v>
      </c>
      <c r="S26" s="10">
        <v>59</v>
      </c>
      <c r="T26" s="10">
        <v>59</v>
      </c>
      <c r="U26" s="10">
        <v>59</v>
      </c>
      <c r="V26" s="10">
        <v>59</v>
      </c>
      <c r="W26" s="10">
        <v>59</v>
      </c>
      <c r="X26" s="23"/>
    </row>
    <row r="27" spans="1:24" x14ac:dyDescent="0.25">
      <c r="A27" s="65" t="s">
        <v>27</v>
      </c>
      <c r="B27" s="65"/>
      <c r="C27" s="7" t="s">
        <v>26</v>
      </c>
      <c r="D27" s="10">
        <v>63.6</v>
      </c>
      <c r="E27" s="10">
        <v>64.400000000000006</v>
      </c>
      <c r="F27" s="10">
        <v>65.5</v>
      </c>
      <c r="G27" s="10">
        <v>67</v>
      </c>
      <c r="H27" s="10">
        <v>62.5</v>
      </c>
      <c r="I27" s="10">
        <v>63.1</v>
      </c>
      <c r="J27" s="10">
        <v>63.9</v>
      </c>
      <c r="K27" s="10">
        <v>65.099999999999994</v>
      </c>
      <c r="L27" s="10">
        <v>63</v>
      </c>
      <c r="M27" s="10">
        <v>63.6</v>
      </c>
      <c r="N27" s="10">
        <v>64.400000000000006</v>
      </c>
      <c r="O27" s="10">
        <v>65.400000000000006</v>
      </c>
      <c r="P27" s="10">
        <v>63.1</v>
      </c>
      <c r="Q27" s="10">
        <v>63.6</v>
      </c>
      <c r="R27" s="10">
        <v>64.2</v>
      </c>
      <c r="S27" s="10">
        <v>64.900000000000006</v>
      </c>
      <c r="T27" s="10">
        <v>63.9</v>
      </c>
      <c r="U27" s="10">
        <v>64.5</v>
      </c>
      <c r="V27" s="10">
        <v>65.2</v>
      </c>
      <c r="W27" s="10">
        <v>66</v>
      </c>
      <c r="X27" s="23"/>
    </row>
    <row r="28" spans="1:24" x14ac:dyDescent="0.25">
      <c r="A28" s="66" t="s">
        <v>28</v>
      </c>
      <c r="B28" s="67"/>
      <c r="C28" s="7" t="s">
        <v>26</v>
      </c>
      <c r="D28" s="10">
        <f>D27-D26</f>
        <v>4.6000000000000014</v>
      </c>
      <c r="E28" s="10">
        <f t="shared" ref="E28:W28" si="1">E27-E26</f>
        <v>5.4000000000000057</v>
      </c>
      <c r="F28" s="10">
        <f t="shared" si="1"/>
        <v>6.5</v>
      </c>
      <c r="G28" s="10">
        <f t="shared" si="1"/>
        <v>8</v>
      </c>
      <c r="H28" s="10">
        <f t="shared" si="1"/>
        <v>3.5</v>
      </c>
      <c r="I28" s="10">
        <f t="shared" si="1"/>
        <v>4.1000000000000014</v>
      </c>
      <c r="J28" s="10">
        <f t="shared" si="1"/>
        <v>4.8999999999999986</v>
      </c>
      <c r="K28" s="10">
        <f t="shared" si="1"/>
        <v>6.0999999999999943</v>
      </c>
      <c r="L28" s="10">
        <f t="shared" si="1"/>
        <v>4</v>
      </c>
      <c r="M28" s="10">
        <f t="shared" si="1"/>
        <v>4.6000000000000014</v>
      </c>
      <c r="N28" s="10">
        <f t="shared" si="1"/>
        <v>5.4000000000000057</v>
      </c>
      <c r="O28" s="10">
        <f t="shared" si="1"/>
        <v>6.4000000000000057</v>
      </c>
      <c r="P28" s="10">
        <f t="shared" si="1"/>
        <v>4.1000000000000014</v>
      </c>
      <c r="Q28" s="10">
        <f t="shared" si="1"/>
        <v>4.6000000000000014</v>
      </c>
      <c r="R28" s="10">
        <f t="shared" si="1"/>
        <v>5.2000000000000028</v>
      </c>
      <c r="S28" s="10">
        <f t="shared" si="1"/>
        <v>5.9000000000000057</v>
      </c>
      <c r="T28" s="10">
        <f t="shared" si="1"/>
        <v>4.8999999999999986</v>
      </c>
      <c r="U28" s="10">
        <f t="shared" si="1"/>
        <v>5.5</v>
      </c>
      <c r="V28" s="10">
        <f t="shared" si="1"/>
        <v>6.2000000000000028</v>
      </c>
      <c r="W28" s="10">
        <f t="shared" si="1"/>
        <v>7</v>
      </c>
      <c r="X28" s="23"/>
    </row>
    <row r="29" spans="1:24" x14ac:dyDescent="0.25">
      <c r="A29" s="65" t="s">
        <v>29</v>
      </c>
      <c r="B29" s="65"/>
      <c r="C29" s="7" t="s">
        <v>30</v>
      </c>
      <c r="D29" s="11">
        <v>3</v>
      </c>
      <c r="E29" s="11">
        <v>2.5</v>
      </c>
      <c r="F29" s="11">
        <v>2</v>
      </c>
      <c r="G29" s="11">
        <v>1.5</v>
      </c>
      <c r="H29" s="11">
        <v>6</v>
      </c>
      <c r="I29" s="11">
        <v>5</v>
      </c>
      <c r="J29" s="11">
        <v>4</v>
      </c>
      <c r="K29" s="11">
        <v>3</v>
      </c>
      <c r="L29" s="11">
        <v>6.5</v>
      </c>
      <c r="M29" s="11">
        <v>5.5</v>
      </c>
      <c r="N29" s="11">
        <v>4.5</v>
      </c>
      <c r="O29" s="11">
        <v>3.5</v>
      </c>
      <c r="P29" s="11">
        <v>8</v>
      </c>
      <c r="Q29" s="11">
        <v>7</v>
      </c>
      <c r="R29" s="11">
        <v>6</v>
      </c>
      <c r="S29" s="11">
        <v>5</v>
      </c>
      <c r="T29" s="11">
        <v>8</v>
      </c>
      <c r="U29" s="11">
        <v>7</v>
      </c>
      <c r="V29" s="11">
        <v>6</v>
      </c>
      <c r="W29" s="11">
        <v>5</v>
      </c>
      <c r="X29" s="23"/>
    </row>
    <row r="30" spans="1:24" x14ac:dyDescent="0.25">
      <c r="A30" s="65" t="s">
        <v>31</v>
      </c>
      <c r="B30" s="65"/>
      <c r="C30" s="7" t="s">
        <v>32</v>
      </c>
      <c r="D30" s="7">
        <v>14.7</v>
      </c>
      <c r="E30" s="7">
        <v>10.69</v>
      </c>
      <c r="F30" s="7">
        <v>7.23</v>
      </c>
      <c r="G30" s="7">
        <v>4.37</v>
      </c>
      <c r="H30" s="7">
        <v>13.76</v>
      </c>
      <c r="I30" s="7">
        <v>9.82</v>
      </c>
      <c r="J30" s="7">
        <v>6.5</v>
      </c>
      <c r="K30" s="7">
        <v>3.82</v>
      </c>
      <c r="L30" s="7">
        <v>13.65</v>
      </c>
      <c r="M30" s="7">
        <v>10.01</v>
      </c>
      <c r="N30" s="7">
        <v>6.89</v>
      </c>
      <c r="O30" s="7">
        <v>4.32</v>
      </c>
      <c r="P30" s="7">
        <v>17.920000000000002</v>
      </c>
      <c r="Q30" s="7">
        <v>13.72</v>
      </c>
      <c r="R30" s="7">
        <v>10.08</v>
      </c>
      <c r="S30" s="7">
        <v>7</v>
      </c>
      <c r="T30" s="7">
        <v>18.190000000000001</v>
      </c>
      <c r="U30" s="7">
        <v>14.12</v>
      </c>
      <c r="V30" s="7">
        <v>10.53</v>
      </c>
      <c r="W30" s="7">
        <v>7.45</v>
      </c>
      <c r="X30" s="22"/>
    </row>
    <row r="31" spans="1:24" x14ac:dyDescent="0.25">
      <c r="A31" s="52" t="s">
        <v>52</v>
      </c>
      <c r="B31" s="52"/>
      <c r="C31" s="52"/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5"/>
      <c r="X31" s="23"/>
    </row>
    <row r="32" spans="1:24" x14ac:dyDescent="0.25">
      <c r="A32" s="65" t="s">
        <v>16</v>
      </c>
      <c r="B32" s="65"/>
      <c r="C32" s="7" t="s">
        <v>17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22"/>
    </row>
    <row r="33" spans="1:24" x14ac:dyDescent="0.25">
      <c r="A33" s="52" t="s">
        <v>33</v>
      </c>
      <c r="B33" s="52"/>
      <c r="C33" s="52"/>
      <c r="D33" s="53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5"/>
      <c r="X33" s="22"/>
    </row>
    <row r="34" spans="1:24" x14ac:dyDescent="0.25">
      <c r="A34" s="49" t="s">
        <v>34</v>
      </c>
      <c r="B34" s="49"/>
      <c r="C34" s="1" t="s">
        <v>35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22"/>
    </row>
    <row r="35" spans="1:24" x14ac:dyDescent="0.25">
      <c r="A35" s="49" t="s">
        <v>36</v>
      </c>
      <c r="B35" s="49"/>
      <c r="C35" s="1" t="s">
        <v>37</v>
      </c>
      <c r="D35" s="28" t="str">
        <f>D16</f>
        <v>120/1/60</v>
      </c>
      <c r="E35" s="28" t="str">
        <f t="shared" ref="E35:W35" si="2">E16</f>
        <v>120/1/60</v>
      </c>
      <c r="F35" s="28" t="str">
        <f t="shared" si="2"/>
        <v>120/1/60</v>
      </c>
      <c r="G35" s="28" t="str">
        <f t="shared" si="2"/>
        <v>120/1/60</v>
      </c>
      <c r="H35" s="28" t="str">
        <f t="shared" si="2"/>
        <v>120/1/60</v>
      </c>
      <c r="I35" s="28" t="str">
        <f t="shared" si="2"/>
        <v>120/1/60</v>
      </c>
      <c r="J35" s="28" t="str">
        <f t="shared" si="2"/>
        <v>120/1/60</v>
      </c>
      <c r="K35" s="28" t="str">
        <f t="shared" si="2"/>
        <v>120/1/60</v>
      </c>
      <c r="L35" s="28" t="str">
        <f t="shared" si="2"/>
        <v>120/1/60</v>
      </c>
      <c r="M35" s="28" t="str">
        <f t="shared" si="2"/>
        <v>120/1/60</v>
      </c>
      <c r="N35" s="28" t="str">
        <f t="shared" si="2"/>
        <v>120/1/60</v>
      </c>
      <c r="O35" s="28" t="str">
        <f t="shared" si="2"/>
        <v>120/1/60</v>
      </c>
      <c r="P35" s="28" t="str">
        <f t="shared" si="2"/>
        <v>120/1/60</v>
      </c>
      <c r="Q35" s="28" t="str">
        <f t="shared" si="2"/>
        <v>120/1/60</v>
      </c>
      <c r="R35" s="28" t="str">
        <f t="shared" si="2"/>
        <v>120/1/60</v>
      </c>
      <c r="S35" s="28" t="str">
        <f t="shared" si="2"/>
        <v>120/1/60</v>
      </c>
      <c r="T35" s="28" t="str">
        <f t="shared" si="2"/>
        <v>120/1/60</v>
      </c>
      <c r="U35" s="28" t="str">
        <f t="shared" si="2"/>
        <v>120/1/60</v>
      </c>
      <c r="V35" s="28" t="str">
        <f t="shared" si="2"/>
        <v>120/1/60</v>
      </c>
      <c r="W35" s="28" t="str">
        <f t="shared" si="2"/>
        <v>120/1/60</v>
      </c>
      <c r="X35" s="22"/>
    </row>
    <row r="36" spans="1:24" x14ac:dyDescent="0.25">
      <c r="A36" s="49" t="s">
        <v>38</v>
      </c>
      <c r="B36" s="49"/>
      <c r="C36" s="1" t="s">
        <v>39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22"/>
    </row>
    <row r="37" spans="1:24" x14ac:dyDescent="0.25">
      <c r="A37" s="65" t="s">
        <v>24</v>
      </c>
      <c r="B37" s="65"/>
      <c r="C37" s="7" t="s">
        <v>17</v>
      </c>
      <c r="D37" s="13">
        <f>((D34*3193)/D11)+D32</f>
        <v>0</v>
      </c>
      <c r="E37" s="13">
        <f t="shared" ref="E37:W37" si="3">((E34*3193)/E11)+E32</f>
        <v>0</v>
      </c>
      <c r="F37" s="13">
        <f t="shared" si="3"/>
        <v>0</v>
      </c>
      <c r="G37" s="13">
        <f t="shared" si="3"/>
        <v>0</v>
      </c>
      <c r="H37" s="13">
        <f t="shared" si="3"/>
        <v>0</v>
      </c>
      <c r="I37" s="13">
        <f t="shared" si="3"/>
        <v>0</v>
      </c>
      <c r="J37" s="13">
        <f t="shared" si="3"/>
        <v>0</v>
      </c>
      <c r="K37" s="13">
        <f t="shared" si="3"/>
        <v>0</v>
      </c>
      <c r="L37" s="13">
        <f t="shared" si="3"/>
        <v>0</v>
      </c>
      <c r="M37" s="13">
        <f t="shared" si="3"/>
        <v>0</v>
      </c>
      <c r="N37" s="13">
        <f t="shared" si="3"/>
        <v>0</v>
      </c>
      <c r="O37" s="13">
        <f t="shared" si="3"/>
        <v>0</v>
      </c>
      <c r="P37" s="13">
        <f t="shared" si="3"/>
        <v>0</v>
      </c>
      <c r="Q37" s="13">
        <f t="shared" si="3"/>
        <v>0</v>
      </c>
      <c r="R37" s="13">
        <f t="shared" si="3"/>
        <v>0</v>
      </c>
      <c r="S37" s="13">
        <f t="shared" si="3"/>
        <v>0</v>
      </c>
      <c r="T37" s="13">
        <f t="shared" si="3"/>
        <v>0</v>
      </c>
      <c r="U37" s="13">
        <f t="shared" si="3"/>
        <v>0</v>
      </c>
      <c r="V37" s="13">
        <f t="shared" si="3"/>
        <v>0</v>
      </c>
      <c r="W37" s="13">
        <f t="shared" si="3"/>
        <v>0</v>
      </c>
      <c r="X37" s="23"/>
    </row>
    <row r="38" spans="1:24" x14ac:dyDescent="0.25">
      <c r="A38" s="52" t="s">
        <v>40</v>
      </c>
      <c r="B38" s="52"/>
      <c r="C38" s="52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5"/>
      <c r="X38" s="4"/>
    </row>
    <row r="39" spans="1:24" x14ac:dyDescent="0.25">
      <c r="A39" s="60" t="s">
        <v>11</v>
      </c>
      <c r="B39" s="60"/>
      <c r="C39" s="2" t="s">
        <v>12</v>
      </c>
      <c r="D39" s="26">
        <f>D11</f>
        <v>400</v>
      </c>
      <c r="E39" s="26">
        <f t="shared" ref="E39:W39" si="4">E11</f>
        <v>400</v>
      </c>
      <c r="F39" s="26">
        <f t="shared" si="4"/>
        <v>400</v>
      </c>
      <c r="G39" s="26">
        <f t="shared" si="4"/>
        <v>400</v>
      </c>
      <c r="H39" s="26">
        <f t="shared" si="4"/>
        <v>600</v>
      </c>
      <c r="I39" s="26">
        <f t="shared" si="4"/>
        <v>600</v>
      </c>
      <c r="J39" s="26">
        <f t="shared" si="4"/>
        <v>600</v>
      </c>
      <c r="K39" s="26">
        <f t="shared" si="4"/>
        <v>600</v>
      </c>
      <c r="L39" s="26">
        <f t="shared" si="4"/>
        <v>800</v>
      </c>
      <c r="M39" s="26">
        <f t="shared" si="4"/>
        <v>800</v>
      </c>
      <c r="N39" s="26">
        <f t="shared" si="4"/>
        <v>800</v>
      </c>
      <c r="O39" s="26">
        <f t="shared" si="4"/>
        <v>800</v>
      </c>
      <c r="P39" s="26">
        <f t="shared" si="4"/>
        <v>1000</v>
      </c>
      <c r="Q39" s="26">
        <f t="shared" si="4"/>
        <v>1000</v>
      </c>
      <c r="R39" s="26">
        <f t="shared" si="4"/>
        <v>1000</v>
      </c>
      <c r="S39" s="26">
        <f t="shared" si="4"/>
        <v>1000</v>
      </c>
      <c r="T39" s="26">
        <f t="shared" si="4"/>
        <v>1200</v>
      </c>
      <c r="U39" s="26">
        <f t="shared" si="4"/>
        <v>1200</v>
      </c>
      <c r="V39" s="26">
        <f t="shared" si="4"/>
        <v>1200</v>
      </c>
      <c r="W39" s="26">
        <f t="shared" si="4"/>
        <v>1200</v>
      </c>
      <c r="X39" s="25"/>
    </row>
    <row r="40" spans="1:24" x14ac:dyDescent="0.25">
      <c r="A40" s="65" t="s">
        <v>24</v>
      </c>
      <c r="B40" s="65"/>
      <c r="C40" s="7" t="s">
        <v>17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5"/>
    </row>
    <row r="41" spans="1:24" x14ac:dyDescent="0.25">
      <c r="A41" s="65" t="s">
        <v>22</v>
      </c>
      <c r="B41" s="65"/>
      <c r="C41" s="7" t="s">
        <v>21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23"/>
    </row>
    <row r="42" spans="1:24" x14ac:dyDescent="0.25">
      <c r="A42" s="65" t="s">
        <v>25</v>
      </c>
      <c r="B42" s="65"/>
      <c r="C42" s="7" t="s">
        <v>26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23"/>
    </row>
    <row r="43" spans="1:24" x14ac:dyDescent="0.25">
      <c r="A43" s="66" t="s">
        <v>27</v>
      </c>
      <c r="B43" s="67"/>
      <c r="C43" s="7" t="s">
        <v>26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23"/>
    </row>
    <row r="44" spans="1:24" x14ac:dyDescent="0.25">
      <c r="A44" s="66" t="s">
        <v>28</v>
      </c>
      <c r="B44" s="67"/>
      <c r="C44" s="7" t="s">
        <v>26</v>
      </c>
      <c r="D44" s="10">
        <f>D42-D43</f>
        <v>0</v>
      </c>
      <c r="E44" s="10">
        <f t="shared" ref="E44:W44" si="5">E42-E43</f>
        <v>0</v>
      </c>
      <c r="F44" s="10">
        <f t="shared" si="5"/>
        <v>0</v>
      </c>
      <c r="G44" s="10">
        <f t="shared" si="5"/>
        <v>0</v>
      </c>
      <c r="H44" s="10">
        <f t="shared" si="5"/>
        <v>0</v>
      </c>
      <c r="I44" s="10">
        <f t="shared" si="5"/>
        <v>0</v>
      </c>
      <c r="J44" s="10">
        <f t="shared" si="5"/>
        <v>0</v>
      </c>
      <c r="K44" s="10">
        <f t="shared" si="5"/>
        <v>0</v>
      </c>
      <c r="L44" s="10">
        <f t="shared" si="5"/>
        <v>0</v>
      </c>
      <c r="M44" s="10">
        <f t="shared" si="5"/>
        <v>0</v>
      </c>
      <c r="N44" s="10">
        <f t="shared" si="5"/>
        <v>0</v>
      </c>
      <c r="O44" s="10">
        <f t="shared" si="5"/>
        <v>0</v>
      </c>
      <c r="P44" s="10">
        <f t="shared" si="5"/>
        <v>0</v>
      </c>
      <c r="Q44" s="10">
        <f t="shared" si="5"/>
        <v>0</v>
      </c>
      <c r="R44" s="10">
        <f t="shared" si="5"/>
        <v>0</v>
      </c>
      <c r="S44" s="10">
        <f t="shared" si="5"/>
        <v>0</v>
      </c>
      <c r="T44" s="10">
        <f t="shared" si="5"/>
        <v>0</v>
      </c>
      <c r="U44" s="10">
        <f t="shared" si="5"/>
        <v>0</v>
      </c>
      <c r="V44" s="10">
        <f t="shared" si="5"/>
        <v>0</v>
      </c>
      <c r="W44" s="10">
        <f t="shared" si="5"/>
        <v>0</v>
      </c>
      <c r="X44" s="23"/>
    </row>
    <row r="45" spans="1:24" x14ac:dyDescent="0.25">
      <c r="A45" s="65" t="s">
        <v>29</v>
      </c>
      <c r="B45" s="65"/>
      <c r="C45" s="7" t="s">
        <v>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23"/>
    </row>
    <row r="46" spans="1:24" x14ac:dyDescent="0.25">
      <c r="A46" s="65" t="s">
        <v>31</v>
      </c>
      <c r="B46" s="65"/>
      <c r="C46" s="7" t="s">
        <v>32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15"/>
    </row>
    <row r="47" spans="1:24" x14ac:dyDescent="0.25">
      <c r="A47" s="52" t="s">
        <v>45</v>
      </c>
      <c r="B47" s="52"/>
      <c r="C47" s="52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5"/>
      <c r="X47" s="22"/>
    </row>
    <row r="48" spans="1:24" x14ac:dyDescent="0.25">
      <c r="A48" s="49" t="s">
        <v>36</v>
      </c>
      <c r="B48" s="49"/>
      <c r="C48" s="1" t="s">
        <v>37</v>
      </c>
      <c r="D48" s="29" t="str">
        <f>D16</f>
        <v>120/1/60</v>
      </c>
      <c r="E48" s="29" t="str">
        <f t="shared" ref="E48:W48" si="6">E16</f>
        <v>120/1/60</v>
      </c>
      <c r="F48" s="29" t="str">
        <f t="shared" si="6"/>
        <v>120/1/60</v>
      </c>
      <c r="G48" s="29" t="str">
        <f t="shared" si="6"/>
        <v>120/1/60</v>
      </c>
      <c r="H48" s="29" t="str">
        <f t="shared" si="6"/>
        <v>120/1/60</v>
      </c>
      <c r="I48" s="29" t="str">
        <f t="shared" si="6"/>
        <v>120/1/60</v>
      </c>
      <c r="J48" s="29" t="str">
        <f t="shared" si="6"/>
        <v>120/1/60</v>
      </c>
      <c r="K48" s="29" t="str">
        <f t="shared" si="6"/>
        <v>120/1/60</v>
      </c>
      <c r="L48" s="29" t="str">
        <f t="shared" si="6"/>
        <v>120/1/60</v>
      </c>
      <c r="M48" s="29" t="str">
        <f t="shared" si="6"/>
        <v>120/1/60</v>
      </c>
      <c r="N48" s="29" t="str">
        <f t="shared" si="6"/>
        <v>120/1/60</v>
      </c>
      <c r="O48" s="29" t="str">
        <f t="shared" si="6"/>
        <v>120/1/60</v>
      </c>
      <c r="P48" s="29" t="str">
        <f t="shared" si="6"/>
        <v>120/1/60</v>
      </c>
      <c r="Q48" s="29" t="str">
        <f t="shared" si="6"/>
        <v>120/1/60</v>
      </c>
      <c r="R48" s="29" t="str">
        <f t="shared" si="6"/>
        <v>120/1/60</v>
      </c>
      <c r="S48" s="29" t="str">
        <f t="shared" si="6"/>
        <v>120/1/60</v>
      </c>
      <c r="T48" s="29" t="str">
        <f t="shared" si="6"/>
        <v>120/1/60</v>
      </c>
      <c r="U48" s="29" t="str">
        <f t="shared" si="6"/>
        <v>120/1/60</v>
      </c>
      <c r="V48" s="29" t="str">
        <f t="shared" si="6"/>
        <v>120/1/60</v>
      </c>
      <c r="W48" s="29" t="str">
        <f t="shared" si="6"/>
        <v>120/1/60</v>
      </c>
      <c r="X48" s="22"/>
    </row>
    <row r="49" spans="1:24" x14ac:dyDescent="0.25">
      <c r="A49" s="49" t="s">
        <v>46</v>
      </c>
      <c r="B49" s="49"/>
      <c r="C49" s="1" t="s">
        <v>39</v>
      </c>
      <c r="D49" s="14">
        <f>D17+D36</f>
        <v>0</v>
      </c>
      <c r="E49" s="14">
        <f t="shared" ref="E49:W49" si="7">E17+E36</f>
        <v>0</v>
      </c>
      <c r="F49" s="14">
        <f t="shared" si="7"/>
        <v>0</v>
      </c>
      <c r="G49" s="14">
        <f t="shared" si="7"/>
        <v>0</v>
      </c>
      <c r="H49" s="14">
        <f t="shared" si="7"/>
        <v>0</v>
      </c>
      <c r="I49" s="14">
        <f t="shared" si="7"/>
        <v>0</v>
      </c>
      <c r="J49" s="14">
        <f t="shared" si="7"/>
        <v>0</v>
      </c>
      <c r="K49" s="14">
        <f t="shared" si="7"/>
        <v>0</v>
      </c>
      <c r="L49" s="14">
        <f t="shared" si="7"/>
        <v>0</v>
      </c>
      <c r="M49" s="14">
        <f t="shared" si="7"/>
        <v>0</v>
      </c>
      <c r="N49" s="14">
        <f t="shared" si="7"/>
        <v>0</v>
      </c>
      <c r="O49" s="14">
        <f t="shared" si="7"/>
        <v>0</v>
      </c>
      <c r="P49" s="14">
        <f t="shared" si="7"/>
        <v>0</v>
      </c>
      <c r="Q49" s="14">
        <f t="shared" si="7"/>
        <v>0</v>
      </c>
      <c r="R49" s="14">
        <f t="shared" si="7"/>
        <v>0</v>
      </c>
      <c r="S49" s="14">
        <f t="shared" si="7"/>
        <v>0</v>
      </c>
      <c r="T49" s="14">
        <f t="shared" si="7"/>
        <v>0</v>
      </c>
      <c r="U49" s="14">
        <f t="shared" si="7"/>
        <v>0</v>
      </c>
      <c r="V49" s="14">
        <f t="shared" si="7"/>
        <v>0</v>
      </c>
      <c r="W49" s="14">
        <f t="shared" si="7"/>
        <v>0</v>
      </c>
      <c r="X49" s="24"/>
    </row>
    <row r="50" spans="1:24" x14ac:dyDescent="0.25">
      <c r="A50" s="49" t="s">
        <v>47</v>
      </c>
      <c r="B50" s="49"/>
      <c r="C50" s="1" t="s">
        <v>48</v>
      </c>
      <c r="D50" s="14">
        <f>D49*1.25</f>
        <v>0</v>
      </c>
      <c r="E50" s="14">
        <f t="shared" ref="E50:W50" si="8">E49*1.25</f>
        <v>0</v>
      </c>
      <c r="F50" s="14">
        <f t="shared" si="8"/>
        <v>0</v>
      </c>
      <c r="G50" s="14">
        <f t="shared" si="8"/>
        <v>0</v>
      </c>
      <c r="H50" s="14">
        <f t="shared" si="8"/>
        <v>0</v>
      </c>
      <c r="I50" s="14">
        <f t="shared" si="8"/>
        <v>0</v>
      </c>
      <c r="J50" s="14">
        <f t="shared" si="8"/>
        <v>0</v>
      </c>
      <c r="K50" s="14">
        <f t="shared" si="8"/>
        <v>0</v>
      </c>
      <c r="L50" s="14">
        <f t="shared" si="8"/>
        <v>0</v>
      </c>
      <c r="M50" s="14">
        <f t="shared" si="8"/>
        <v>0</v>
      </c>
      <c r="N50" s="14">
        <f t="shared" si="8"/>
        <v>0</v>
      </c>
      <c r="O50" s="14">
        <f t="shared" si="8"/>
        <v>0</v>
      </c>
      <c r="P50" s="14">
        <f t="shared" si="8"/>
        <v>0</v>
      </c>
      <c r="Q50" s="14">
        <f t="shared" si="8"/>
        <v>0</v>
      </c>
      <c r="R50" s="14">
        <f t="shared" si="8"/>
        <v>0</v>
      </c>
      <c r="S50" s="14">
        <f t="shared" si="8"/>
        <v>0</v>
      </c>
      <c r="T50" s="14">
        <f t="shared" si="8"/>
        <v>0</v>
      </c>
      <c r="U50" s="14">
        <f t="shared" si="8"/>
        <v>0</v>
      </c>
      <c r="V50" s="14">
        <f t="shared" si="8"/>
        <v>0</v>
      </c>
      <c r="W50" s="14">
        <f t="shared" si="8"/>
        <v>0</v>
      </c>
      <c r="X50" s="22"/>
    </row>
    <row r="51" spans="1:24" x14ac:dyDescent="0.25">
      <c r="A51" s="60" t="s">
        <v>49</v>
      </c>
      <c r="B51" s="60"/>
      <c r="C51" s="2" t="s">
        <v>50</v>
      </c>
      <c r="D51" s="17" t="s">
        <v>1</v>
      </c>
      <c r="E51" s="17" t="s">
        <v>1</v>
      </c>
      <c r="F51" s="17" t="s">
        <v>1</v>
      </c>
      <c r="G51" s="17" t="s">
        <v>1</v>
      </c>
      <c r="H51" s="17" t="s">
        <v>1</v>
      </c>
      <c r="I51" s="17" t="s">
        <v>1</v>
      </c>
      <c r="J51" s="17" t="s">
        <v>1</v>
      </c>
      <c r="K51" s="17" t="s">
        <v>1</v>
      </c>
      <c r="L51" s="17" t="s">
        <v>1</v>
      </c>
      <c r="M51" s="17" t="s">
        <v>1</v>
      </c>
      <c r="N51" s="17" t="s">
        <v>1</v>
      </c>
      <c r="O51" s="17" t="s">
        <v>1</v>
      </c>
      <c r="P51" s="17" t="s">
        <v>1</v>
      </c>
      <c r="Q51" s="17" t="s">
        <v>1</v>
      </c>
      <c r="R51" s="17" t="s">
        <v>1</v>
      </c>
      <c r="S51" s="17" t="s">
        <v>1</v>
      </c>
      <c r="T51" s="17" t="s">
        <v>1</v>
      </c>
      <c r="U51" s="17" t="s">
        <v>1</v>
      </c>
      <c r="V51" s="17" t="s">
        <v>1</v>
      </c>
      <c r="W51" s="17" t="s">
        <v>1</v>
      </c>
      <c r="X51" s="22"/>
    </row>
    <row r="52" spans="1:24" x14ac:dyDescent="0.25">
      <c r="A52" s="60" t="s">
        <v>51</v>
      </c>
      <c r="B52" s="60"/>
      <c r="C52" s="2" t="s">
        <v>9</v>
      </c>
      <c r="D52" s="18" t="s">
        <v>1</v>
      </c>
      <c r="E52" s="18" t="s">
        <v>1</v>
      </c>
      <c r="F52" s="18" t="s">
        <v>1</v>
      </c>
      <c r="G52" s="18" t="s">
        <v>1</v>
      </c>
      <c r="H52" s="18" t="s">
        <v>1</v>
      </c>
      <c r="I52" s="18" t="s">
        <v>1</v>
      </c>
      <c r="J52" s="18" t="s">
        <v>1</v>
      </c>
      <c r="K52" s="18" t="s">
        <v>1</v>
      </c>
      <c r="L52" s="18" t="s">
        <v>1</v>
      </c>
      <c r="M52" s="18" t="s">
        <v>1</v>
      </c>
      <c r="N52" s="18" t="s">
        <v>1</v>
      </c>
      <c r="O52" s="18" t="s">
        <v>1</v>
      </c>
      <c r="P52" s="18" t="s">
        <v>1</v>
      </c>
      <c r="Q52" s="18" t="s">
        <v>1</v>
      </c>
      <c r="R52" s="18" t="s">
        <v>1</v>
      </c>
      <c r="S52" s="18" t="s">
        <v>1</v>
      </c>
      <c r="T52" s="18" t="s">
        <v>1</v>
      </c>
      <c r="U52" s="18" t="s">
        <v>1</v>
      </c>
      <c r="V52" s="18" t="s">
        <v>1</v>
      </c>
      <c r="W52" s="18" t="s">
        <v>1</v>
      </c>
      <c r="X52" s="22"/>
    </row>
    <row r="53" spans="1:24" x14ac:dyDescent="0.25">
      <c r="A53" s="71" t="s">
        <v>66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3"/>
      <c r="X53" s="22"/>
    </row>
    <row r="54" spans="1:24" x14ac:dyDescent="0.25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  <c r="X54" s="22"/>
    </row>
    <row r="55" spans="1:24" x14ac:dyDescent="0.25">
      <c r="A55" s="19"/>
      <c r="B55" s="19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32"/>
      <c r="Q55" s="32"/>
      <c r="R55" s="32"/>
      <c r="S55" s="32"/>
      <c r="T55" s="32"/>
      <c r="U55" s="32"/>
      <c r="V55" s="32"/>
      <c r="W55" s="32"/>
      <c r="X55" s="32"/>
    </row>
  </sheetData>
  <mergeCells count="66">
    <mergeCell ref="A50:B50"/>
    <mergeCell ref="A51:B51"/>
    <mergeCell ref="A52:B52"/>
    <mergeCell ref="A53:W54"/>
    <mergeCell ref="A45:B45"/>
    <mergeCell ref="A46:B46"/>
    <mergeCell ref="A47:C47"/>
    <mergeCell ref="D47:W47"/>
    <mergeCell ref="A48:B48"/>
    <mergeCell ref="A49:B49"/>
    <mergeCell ref="A39:B39"/>
    <mergeCell ref="A40:B40"/>
    <mergeCell ref="A41:B41"/>
    <mergeCell ref="A42:B42"/>
    <mergeCell ref="A43:B43"/>
    <mergeCell ref="A44:B44"/>
    <mergeCell ref="A34:B34"/>
    <mergeCell ref="A35:B35"/>
    <mergeCell ref="A36:B36"/>
    <mergeCell ref="A37:B37"/>
    <mergeCell ref="A38:C38"/>
    <mergeCell ref="D38:W38"/>
    <mergeCell ref="A29:B29"/>
    <mergeCell ref="A30:B30"/>
    <mergeCell ref="A31:C31"/>
    <mergeCell ref="D31:W31"/>
    <mergeCell ref="A32:B32"/>
    <mergeCell ref="A33:C33"/>
    <mergeCell ref="D33:W33"/>
    <mergeCell ref="A23:B23"/>
    <mergeCell ref="A24:B24"/>
    <mergeCell ref="A25:B25"/>
    <mergeCell ref="A26:B26"/>
    <mergeCell ref="A27:B27"/>
    <mergeCell ref="A28:B28"/>
    <mergeCell ref="A18:C18"/>
    <mergeCell ref="D18:W18"/>
    <mergeCell ref="A19:B19"/>
    <mergeCell ref="A20:B20"/>
    <mergeCell ref="A21:B21"/>
    <mergeCell ref="A22:B22"/>
    <mergeCell ref="A13:B13"/>
    <mergeCell ref="A14:C14"/>
    <mergeCell ref="D14:W14"/>
    <mergeCell ref="A15:B15"/>
    <mergeCell ref="A16:B16"/>
    <mergeCell ref="A17:B17"/>
    <mergeCell ref="A8:B9"/>
    <mergeCell ref="A10:C10"/>
    <mergeCell ref="D10:W10"/>
    <mergeCell ref="A11:B11"/>
    <mergeCell ref="A12:B12"/>
    <mergeCell ref="A6:B6"/>
    <mergeCell ref="C6:G6"/>
    <mergeCell ref="H6:I6"/>
    <mergeCell ref="J6:W6"/>
    <mergeCell ref="A7:B7"/>
    <mergeCell ref="C7:G7"/>
    <mergeCell ref="H7:I7"/>
    <mergeCell ref="J7:W7"/>
    <mergeCell ref="A1:E4"/>
    <mergeCell ref="F1:W4"/>
    <mergeCell ref="A5:B5"/>
    <mergeCell ref="C5:G5"/>
    <mergeCell ref="H5:I5"/>
    <mergeCell ref="J5:W5"/>
  </mergeCells>
  <pageMargins left="0.7" right="0.7" top="0.75" bottom="0.75" header="0.3" footer="0.3"/>
  <customProperties>
    <customPr name="SSC_SHEET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EWT49F</vt:lpstr>
      <vt:lpstr>EWT54F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BWASHBURN</dc:creator>
  <cp:lastModifiedBy>Windows User</cp:lastModifiedBy>
  <cp:lastPrinted>2017-04-20T20:15:51Z</cp:lastPrinted>
  <dcterms:created xsi:type="dcterms:W3CDTF">2017-02-01T16:56:51Z</dcterms:created>
  <dcterms:modified xsi:type="dcterms:W3CDTF">2019-05-19T16:28:18Z</dcterms:modified>
</cp:coreProperties>
</file>